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Архив\СРО РСА\КомитетСМ\НОР_ПОДФТ_ нов ред\"/>
    </mc:Choice>
  </mc:AlternateContent>
  <bookViews>
    <workbookView xWindow="0" yWindow="0" windowWidth="23040" windowHeight="8808" activeTab="3"/>
  </bookViews>
  <sheets>
    <sheet name="Понимание бизнеса и СВК" sheetId="1" r:id="rId1"/>
    <sheet name="Риски ПОД_ФТ" sheetId="8" r:id="rId2"/>
    <sheet name="ПАО" sheetId="3" r:id="rId3"/>
    <sheet name="Риски" sheetId="2" r:id="rId4"/>
    <sheet name="КДЗА" sheetId="4" r:id="rId5"/>
    <sheet name="Стратегия аудита" sheetId="6" r:id="rId6"/>
    <sheet name="Области ФО" sheetId="5" r:id="rId7"/>
    <sheet name="Пример" sheetId="7" r:id="rId8"/>
  </sheets>
  <definedNames>
    <definedName name="_ftn1" localSheetId="1">'Риски ПОД_ФТ'!$D$15</definedName>
    <definedName name="_ftn2" localSheetId="1">'Риски ПОД_ФТ'!$D$20</definedName>
    <definedName name="_ftn3" localSheetId="1">'Риски ПОД_ФТ'!$D$40</definedName>
    <definedName name="_ftnref1" localSheetId="1">'Риски ПОД_ФТ'!$B$15</definedName>
    <definedName name="_ftnref2" localSheetId="1">'Риски ПОД_ФТ'!$B$20</definedName>
    <definedName name="_ftnref3" localSheetId="1">'Риски ПОД_ФТ'!$B$40</definedName>
  </definedNames>
  <calcPr calcId="152511"/>
</workbook>
</file>

<file path=xl/calcChain.xml><?xml version="1.0" encoding="utf-8"?>
<calcChain xmlns="http://schemas.openxmlformats.org/spreadsheetml/2006/main">
  <c r="B65" i="1" l="1"/>
  <c r="B66" i="1" s="1"/>
  <c r="B67" i="1" s="1"/>
  <c r="B68" i="1" s="1"/>
  <c r="B69" i="1" s="1"/>
  <c r="B70" i="1" s="1"/>
  <c r="B71" i="1" s="1"/>
  <c r="B75" i="1" s="1"/>
  <c r="B76" i="1" s="1"/>
  <c r="B77" i="1" s="1"/>
  <c r="B78" i="1" s="1"/>
  <c r="B79" i="1" s="1"/>
  <c r="B80" i="1" s="1"/>
  <c r="B82" i="1" s="1"/>
  <c r="B83" i="1" s="1"/>
  <c r="B84" i="1" s="1"/>
  <c r="B85" i="1" s="1"/>
  <c r="B86" i="1" s="1"/>
  <c r="B88" i="1" s="1"/>
  <c r="B89" i="1" s="1"/>
  <c r="B57" i="1"/>
  <c r="B56" i="1"/>
  <c r="B55" i="1"/>
  <c r="B127" i="6" l="1"/>
  <c r="B126" i="6"/>
  <c r="B125" i="6"/>
  <c r="B123" i="6"/>
  <c r="B124" i="6"/>
  <c r="B94" i="6"/>
  <c r="C96" i="6" s="1"/>
  <c r="B106" i="6"/>
  <c r="C110" i="6" s="1"/>
  <c r="B111" i="6"/>
  <c r="C114" i="6" s="1"/>
  <c r="B102" i="6"/>
  <c r="C103" i="6" s="1"/>
  <c r="B98" i="6"/>
  <c r="C100" i="6" s="1"/>
  <c r="B83" i="6"/>
  <c r="C86" i="6" s="1"/>
  <c r="B89" i="6"/>
  <c r="C92" i="6" s="1"/>
  <c r="B77" i="6"/>
  <c r="C79" i="6" s="1"/>
  <c r="B71" i="6"/>
  <c r="C76" i="6" s="1"/>
  <c r="B65" i="6"/>
  <c r="C69" i="6" s="1"/>
  <c r="B59" i="6"/>
  <c r="C62" i="6" s="1"/>
  <c r="B53" i="6"/>
  <c r="C55" i="6" s="1"/>
  <c r="B41" i="6"/>
  <c r="C45" i="6" s="1"/>
  <c r="B35" i="6"/>
  <c r="C38" i="6" s="1"/>
  <c r="B47" i="6"/>
  <c r="C52" i="6" s="1"/>
  <c r="B29" i="6"/>
  <c r="C31" i="6" s="1"/>
  <c r="B23" i="6"/>
  <c r="C28" i="6" s="1"/>
  <c r="B17" i="6"/>
  <c r="C21" i="6" s="1"/>
  <c r="C108" i="6" l="1"/>
  <c r="C40" i="6"/>
  <c r="C19" i="6"/>
  <c r="C63" i="6"/>
  <c r="C64" i="6"/>
  <c r="C93" i="6"/>
  <c r="C49" i="6"/>
  <c r="C90" i="6"/>
  <c r="C48" i="6"/>
  <c r="C67" i="6"/>
  <c r="C82" i="6"/>
  <c r="C33" i="6"/>
  <c r="C50" i="6"/>
  <c r="C60" i="6"/>
  <c r="C66" i="6"/>
  <c r="C88" i="6"/>
  <c r="C105" i="6"/>
  <c r="C113" i="6"/>
  <c r="C58" i="6"/>
  <c r="C104" i="6"/>
  <c r="C34" i="6"/>
  <c r="C51" i="6"/>
  <c r="C57" i="6"/>
  <c r="C61" i="6"/>
  <c r="C81" i="6"/>
  <c r="C91" i="6"/>
  <c r="C112" i="6"/>
  <c r="C26" i="6"/>
  <c r="C42" i="6"/>
  <c r="C43" i="6"/>
  <c r="C95" i="6"/>
  <c r="C101" i="6"/>
  <c r="C20" i="6"/>
  <c r="C27" i="6"/>
  <c r="C36" i="6"/>
  <c r="C37" i="6"/>
  <c r="C44" i="6"/>
  <c r="C68" i="6"/>
  <c r="C75" i="6"/>
  <c r="C84" i="6"/>
  <c r="C85" i="6"/>
  <c r="C99" i="6"/>
  <c r="C109" i="6"/>
  <c r="C22" i="6"/>
  <c r="C24" i="6"/>
  <c r="C25" i="6"/>
  <c r="C32" i="6"/>
  <c r="C39" i="6"/>
  <c r="C46" i="6"/>
  <c r="C56" i="6"/>
  <c r="C70" i="6"/>
  <c r="C72" i="6"/>
  <c r="C73" i="6"/>
  <c r="C80" i="6"/>
  <c r="C87" i="6"/>
  <c r="C97" i="6"/>
  <c r="C107" i="6"/>
  <c r="C74" i="6"/>
  <c r="C30" i="6"/>
  <c r="C54" i="6"/>
  <c r="C78" i="6"/>
  <c r="G38" i="7" l="1"/>
  <c r="G37" i="7"/>
  <c r="G36" i="7"/>
  <c r="G35" i="7"/>
  <c r="D34" i="7"/>
  <c r="G34" i="7" s="1"/>
  <c r="D33" i="7"/>
  <c r="G33" i="7" s="1"/>
  <c r="D32" i="7"/>
  <c r="G32" i="7" s="1"/>
  <c r="D31" i="7"/>
  <c r="G31" i="7" s="1"/>
  <c r="D30" i="7"/>
  <c r="G30" i="7" s="1"/>
  <c r="D29" i="7"/>
  <c r="G29" i="7" s="1"/>
  <c r="D28" i="7"/>
  <c r="G28" i="7" s="1"/>
  <c r="G27" i="7"/>
  <c r="G26" i="7"/>
  <c r="G25" i="7"/>
  <c r="G24" i="7"/>
  <c r="G23" i="7"/>
  <c r="G22" i="7"/>
  <c r="G21" i="7"/>
  <c r="G20" i="7"/>
  <c r="G19" i="7"/>
  <c r="G18" i="7"/>
  <c r="G17" i="7"/>
  <c r="G16" i="7"/>
  <c r="G15" i="7"/>
  <c r="G14" i="7"/>
  <c r="G13" i="7"/>
  <c r="G12" i="7"/>
  <c r="G11" i="7"/>
  <c r="G10" i="7"/>
  <c r="G9" i="7"/>
  <c r="G8" i="7"/>
  <c r="G7" i="7"/>
  <c r="G60" i="2"/>
  <c r="G30" i="2"/>
  <c r="G31" i="2"/>
  <c r="G32" i="2"/>
  <c r="G33" i="2"/>
  <c r="G34" i="2"/>
  <c r="G35" i="2"/>
  <c r="G36" i="2"/>
  <c r="G37" i="2"/>
  <c r="G38" i="2"/>
  <c r="G39" i="2"/>
  <c r="G40" i="2"/>
  <c r="G41" i="2"/>
  <c r="G42" i="2"/>
  <c r="G43" i="2"/>
  <c r="G44" i="2"/>
  <c r="G45" i="2"/>
  <c r="G46" i="2"/>
  <c r="G47" i="2"/>
  <c r="G48" i="2"/>
  <c r="G49" i="2"/>
  <c r="G57" i="2"/>
  <c r="G58" i="2"/>
  <c r="G59" i="2"/>
  <c r="G29" i="2"/>
  <c r="D51" i="2"/>
  <c r="D52" i="2"/>
  <c r="D53" i="2"/>
  <c r="D54" i="2"/>
  <c r="D55" i="2"/>
  <c r="D56" i="2"/>
  <c r="D50" i="2"/>
  <c r="H22" i="3"/>
  <c r="H23" i="3"/>
  <c r="H24" i="3"/>
  <c r="H25" i="3"/>
  <c r="H26" i="3"/>
  <c r="H27" i="3"/>
  <c r="H28" i="3"/>
  <c r="H29" i="3"/>
  <c r="H30" i="3"/>
  <c r="H31" i="3"/>
  <c r="H32" i="3"/>
  <c r="H33" i="3"/>
  <c r="H34" i="3"/>
  <c r="H35" i="3"/>
  <c r="H36" i="3"/>
  <c r="H37" i="3"/>
  <c r="H38" i="3"/>
  <c r="H39" i="3"/>
  <c r="H21" i="3"/>
  <c r="G22" i="3"/>
  <c r="G23" i="3"/>
  <c r="G24" i="3"/>
  <c r="G25" i="3"/>
  <c r="G26" i="3"/>
  <c r="G27" i="3"/>
  <c r="G28" i="3"/>
  <c r="G29" i="3"/>
  <c r="G30" i="3"/>
  <c r="G31" i="3"/>
  <c r="G32" i="3"/>
  <c r="G33" i="3"/>
  <c r="G34" i="3"/>
  <c r="G35" i="3"/>
  <c r="G36" i="3"/>
  <c r="G37" i="3"/>
  <c r="G38" i="3"/>
  <c r="G39" i="3"/>
  <c r="G21" i="3"/>
  <c r="H20" i="3"/>
  <c r="G20" i="3"/>
  <c r="D19" i="3"/>
  <c r="D20" i="3"/>
  <c r="F20" i="3"/>
  <c r="E20" i="3"/>
  <c r="F19" i="3"/>
  <c r="E19" i="3"/>
  <c r="G56" i="2" l="1"/>
  <c r="B122" i="6"/>
  <c r="G52" i="2"/>
  <c r="B118" i="6"/>
  <c r="G51" i="2"/>
  <c r="B117" i="6"/>
  <c r="G50" i="2"/>
  <c r="B116" i="6"/>
  <c r="G53" i="2"/>
  <c r="B119" i="6"/>
  <c r="G55" i="2"/>
  <c r="B121" i="6"/>
  <c r="G54" i="2"/>
  <c r="B120" i="6"/>
  <c r="D53" i="6"/>
  <c r="E53" i="6" s="1"/>
  <c r="I53" i="6" s="1"/>
  <c r="D77" i="6"/>
  <c r="E77" i="6" s="1"/>
  <c r="I77" i="6" s="1"/>
  <c r="D98" i="6"/>
  <c r="E98" i="6" s="1"/>
  <c r="I98" i="6" s="1"/>
  <c r="D23" i="6"/>
  <c r="E23" i="6" s="1"/>
  <c r="I23" i="6" s="1"/>
  <c r="D47" i="6"/>
  <c r="E47" i="6" s="1"/>
  <c r="I47" i="6" s="1"/>
  <c r="D71" i="6"/>
  <c r="E71" i="6" s="1"/>
  <c r="I71" i="6" s="1"/>
  <c r="D94" i="6"/>
  <c r="E94" i="6" s="1"/>
  <c r="I94" i="6" s="1"/>
  <c r="D111" i="6"/>
  <c r="E111" i="6" s="1"/>
  <c r="I111" i="6" s="1"/>
  <c r="C18" i="6"/>
  <c r="D18" i="6" s="1"/>
  <c r="E18" i="6" s="1"/>
  <c r="I18" i="6" s="1"/>
  <c r="D41" i="6"/>
  <c r="E41" i="6" s="1"/>
  <c r="I41" i="6" s="1"/>
  <c r="D65" i="6"/>
  <c r="E65" i="6" s="1"/>
  <c r="I65" i="6" s="1"/>
  <c r="D89" i="6"/>
  <c r="E89" i="6" s="1"/>
  <c r="I89" i="6" s="1"/>
  <c r="D106" i="6"/>
  <c r="E106" i="6" s="1"/>
  <c r="I106" i="6" s="1"/>
  <c r="D35" i="6"/>
  <c r="E35" i="6" s="1"/>
  <c r="I35" i="6" s="1"/>
  <c r="D59" i="6"/>
  <c r="E59" i="6" s="1"/>
  <c r="I59" i="6" s="1"/>
  <c r="D83" i="6"/>
  <c r="E83" i="6" s="1"/>
  <c r="I83" i="6" s="1"/>
  <c r="D102" i="6"/>
  <c r="E102" i="6" s="1"/>
  <c r="I102" i="6" s="1"/>
  <c r="D29" i="6"/>
  <c r="E29" i="6" s="1"/>
  <c r="I29" i="6" s="1"/>
  <c r="D114" i="6"/>
  <c r="E114" i="6" s="1"/>
  <c r="I114" i="6" s="1"/>
  <c r="D79" i="6"/>
  <c r="E79" i="6" s="1"/>
  <c r="I79" i="6" s="1"/>
  <c r="D45" i="6"/>
  <c r="E45" i="6" s="1"/>
  <c r="I45" i="6" s="1"/>
  <c r="D21" i="6"/>
  <c r="E21" i="6" s="1"/>
  <c r="I21" i="6" s="1"/>
  <c r="D110" i="6"/>
  <c r="E110" i="6" s="1"/>
  <c r="I110" i="6" s="1"/>
  <c r="D62" i="6"/>
  <c r="E62" i="6" s="1"/>
  <c r="I62" i="6" s="1"/>
  <c r="D31" i="6"/>
  <c r="E31" i="6" s="1"/>
  <c r="I31" i="6" s="1"/>
  <c r="D19" i="6"/>
  <c r="E19" i="6" s="1"/>
  <c r="I19" i="6" s="1"/>
  <c r="D69" i="6"/>
  <c r="E69" i="6" s="1"/>
  <c r="I69" i="6" s="1"/>
  <c r="D103" i="6"/>
  <c r="E103" i="6" s="1"/>
  <c r="I103" i="6" s="1"/>
  <c r="D38" i="6"/>
  <c r="E38" i="6" s="1"/>
  <c r="I38" i="6" s="1"/>
  <c r="D108" i="6"/>
  <c r="E108" i="6" s="1"/>
  <c r="I108" i="6" s="1"/>
  <c r="D92" i="6"/>
  <c r="E92" i="6" s="1"/>
  <c r="I92" i="6" s="1"/>
  <c r="D55" i="6"/>
  <c r="E55" i="6" s="1"/>
  <c r="I55" i="6" s="1"/>
  <c r="D28" i="6"/>
  <c r="E28" i="6" s="1"/>
  <c r="I28" i="6" s="1"/>
  <c r="D96" i="6"/>
  <c r="E96" i="6" s="1"/>
  <c r="I96" i="6" s="1"/>
  <c r="D86" i="6"/>
  <c r="E86" i="6" s="1"/>
  <c r="I86" i="6" s="1"/>
  <c r="D100" i="6"/>
  <c r="E100" i="6" s="1"/>
  <c r="I100" i="6" s="1"/>
  <c r="D52" i="6"/>
  <c r="E52" i="6" s="1"/>
  <c r="I52" i="6" s="1"/>
  <c r="D40" i="6"/>
  <c r="E40" i="6" s="1"/>
  <c r="I40" i="6" s="1"/>
  <c r="D76" i="6"/>
  <c r="E76" i="6" s="1"/>
  <c r="I76" i="6" s="1"/>
  <c r="D112" i="6"/>
  <c r="E112" i="6" s="1"/>
  <c r="I112" i="6" s="1"/>
  <c r="D84" i="6"/>
  <c r="E84" i="6" s="1"/>
  <c r="I84" i="6" s="1"/>
  <c r="D33" i="6"/>
  <c r="E33" i="6" s="1"/>
  <c r="I33" i="6" s="1"/>
  <c r="D24" i="6"/>
  <c r="E24" i="6" s="1"/>
  <c r="I24" i="6" s="1"/>
  <c r="D42" i="6"/>
  <c r="E42" i="6" s="1"/>
  <c r="I42" i="6" s="1"/>
  <c r="D50" i="6"/>
  <c r="E50" i="6" s="1"/>
  <c r="I50" i="6" s="1"/>
  <c r="D70" i="6"/>
  <c r="E70" i="6" s="1"/>
  <c r="I70" i="6" s="1"/>
  <c r="D57" i="6"/>
  <c r="E57" i="6" s="1"/>
  <c r="I57" i="6" s="1"/>
  <c r="D97" i="6"/>
  <c r="E97" i="6" s="1"/>
  <c r="I97" i="6" s="1"/>
  <c r="D26" i="6"/>
  <c r="E26" i="6" s="1"/>
  <c r="I26" i="6" s="1"/>
  <c r="D46" i="6"/>
  <c r="E46" i="6" s="1"/>
  <c r="I46" i="6" s="1"/>
  <c r="D25" i="6"/>
  <c r="E25" i="6" s="1"/>
  <c r="I25" i="6" s="1"/>
  <c r="D43" i="6"/>
  <c r="E43" i="6" s="1"/>
  <c r="I43" i="6" s="1"/>
  <c r="D60" i="6"/>
  <c r="E60" i="6" s="1"/>
  <c r="I60" i="6" s="1"/>
  <c r="D49" i="6"/>
  <c r="E49" i="6" s="1"/>
  <c r="I49" i="6" s="1"/>
  <c r="D78" i="6"/>
  <c r="E78" i="6" s="1"/>
  <c r="I78" i="6" s="1"/>
  <c r="D34" i="6"/>
  <c r="E34" i="6" s="1"/>
  <c r="I34" i="6" s="1"/>
  <c r="D75" i="6"/>
  <c r="E75" i="6" s="1"/>
  <c r="I75" i="6" s="1"/>
  <c r="D22" i="6"/>
  <c r="E22" i="6" s="1"/>
  <c r="I22" i="6" s="1"/>
  <c r="D80" i="6"/>
  <c r="E80" i="6" s="1"/>
  <c r="I80" i="6" s="1"/>
  <c r="D51" i="6"/>
  <c r="E51" i="6" s="1"/>
  <c r="I51" i="6" s="1"/>
  <c r="D87" i="6"/>
  <c r="E87" i="6" s="1"/>
  <c r="I87" i="6" s="1"/>
  <c r="D101" i="6"/>
  <c r="E101" i="6" s="1"/>
  <c r="I101" i="6" s="1"/>
  <c r="D81" i="6"/>
  <c r="E81" i="6" s="1"/>
  <c r="I81" i="6" s="1"/>
  <c r="D109" i="6"/>
  <c r="E109" i="6" s="1"/>
  <c r="I109" i="6" s="1"/>
  <c r="D39" i="6"/>
  <c r="E39" i="6" s="1"/>
  <c r="I39" i="6" s="1"/>
  <c r="D74" i="6"/>
  <c r="E74" i="6" s="1"/>
  <c r="I74" i="6" s="1"/>
  <c r="D91" i="6"/>
  <c r="E91" i="6" s="1"/>
  <c r="I91" i="6" s="1"/>
  <c r="D36" i="6"/>
  <c r="E36" i="6" s="1"/>
  <c r="I36" i="6" s="1"/>
  <c r="D72" i="6"/>
  <c r="E72" i="6" s="1"/>
  <c r="I72" i="6" s="1"/>
  <c r="D88" i="6"/>
  <c r="E88" i="6" s="1"/>
  <c r="I88" i="6" s="1"/>
  <c r="D73" i="6"/>
  <c r="E73" i="6" s="1"/>
  <c r="I73" i="6" s="1"/>
  <c r="D20" i="6"/>
  <c r="E20" i="6" s="1"/>
  <c r="I20" i="6" s="1"/>
  <c r="D105" i="6"/>
  <c r="E105" i="6" s="1"/>
  <c r="I105" i="6" s="1"/>
  <c r="D30" i="6"/>
  <c r="E30" i="6" s="1"/>
  <c r="I30" i="6" s="1"/>
  <c r="D95" i="6"/>
  <c r="E95" i="6" s="1"/>
  <c r="I95" i="6" s="1"/>
  <c r="D54" i="6"/>
  <c r="E54" i="6" s="1"/>
  <c r="I54" i="6" s="1"/>
  <c r="D37" i="6"/>
  <c r="E37" i="6" s="1"/>
  <c r="I37" i="6" s="1"/>
  <c r="D107" i="6"/>
  <c r="E107" i="6" s="1"/>
  <c r="I107" i="6" s="1"/>
  <c r="D56" i="6"/>
  <c r="E56" i="6" s="1"/>
  <c r="I56" i="6" s="1"/>
  <c r="D27" i="6"/>
  <c r="E27" i="6" s="1"/>
  <c r="I27" i="6" s="1"/>
  <c r="D113" i="6"/>
  <c r="E113" i="6" s="1"/>
  <c r="I113" i="6" s="1"/>
  <c r="D32" i="6"/>
  <c r="E32" i="6" s="1"/>
  <c r="I32" i="6" s="1"/>
  <c r="D61" i="6"/>
  <c r="E61" i="6" s="1"/>
  <c r="I61" i="6" s="1"/>
  <c r="D44" i="6"/>
  <c r="E44" i="6" s="1"/>
  <c r="I44" i="6" s="1"/>
  <c r="D64" i="6"/>
  <c r="E64" i="6" s="1"/>
  <c r="I64" i="6" s="1"/>
  <c r="D82" i="6"/>
  <c r="E82" i="6" s="1"/>
  <c r="I82" i="6" s="1"/>
  <c r="D90" i="6"/>
  <c r="E90" i="6" s="1"/>
  <c r="I90" i="6" s="1"/>
  <c r="D68" i="6"/>
  <c r="E68" i="6" s="1"/>
  <c r="I68" i="6" s="1"/>
  <c r="D93" i="6"/>
  <c r="E93" i="6" s="1"/>
  <c r="I93" i="6" s="1"/>
  <c r="D66" i="6"/>
  <c r="E66" i="6" s="1"/>
  <c r="I66" i="6" s="1"/>
  <c r="D63" i="6"/>
  <c r="E63" i="6" s="1"/>
  <c r="I63" i="6" s="1"/>
  <c r="D85" i="6"/>
  <c r="E85" i="6" s="1"/>
  <c r="I85" i="6" s="1"/>
  <c r="D48" i="6"/>
  <c r="E48" i="6" s="1"/>
  <c r="I48" i="6" s="1"/>
  <c r="D58" i="6"/>
  <c r="E58" i="6" s="1"/>
  <c r="I58" i="6" s="1"/>
  <c r="D104" i="6"/>
  <c r="E104" i="6" s="1"/>
  <c r="I104" i="6" s="1"/>
  <c r="D99" i="6"/>
  <c r="E99" i="6" s="1"/>
  <c r="I99" i="6" s="1"/>
  <c r="D67" i="6"/>
  <c r="E67" i="6" s="1"/>
  <c r="I67" i="6" s="1"/>
  <c r="B90" i="1"/>
  <c r="B91" i="1" s="1"/>
  <c r="B92" i="1" s="1"/>
  <c r="B93" i="1" s="1"/>
  <c r="B94" i="1" s="1"/>
  <c r="B95" i="1" s="1"/>
  <c r="B97" i="1" s="1"/>
  <c r="B98" i="1" s="1"/>
  <c r="B100" i="1" s="1"/>
  <c r="B101" i="1" s="1"/>
  <c r="D120" i="6" l="1"/>
  <c r="E120" i="6" s="1"/>
  <c r="I120" i="6" s="1"/>
  <c r="D119" i="6"/>
  <c r="E119" i="6" s="1"/>
  <c r="I119" i="6" s="1"/>
  <c r="D117" i="6"/>
  <c r="E117" i="6" s="1"/>
  <c r="I117" i="6" s="1"/>
  <c r="D122" i="6"/>
  <c r="E122" i="6" s="1"/>
  <c r="I122" i="6" s="1"/>
  <c r="D124" i="6"/>
  <c r="E124" i="6" s="1"/>
  <c r="I124" i="6" s="1"/>
  <c r="D126" i="6"/>
  <c r="E126" i="6" s="1"/>
  <c r="I126" i="6" s="1"/>
  <c r="D125" i="6"/>
  <c r="E125" i="6" s="1"/>
  <c r="I125" i="6" s="1"/>
  <c r="D123" i="6"/>
  <c r="E123" i="6" s="1"/>
  <c r="I123" i="6" s="1"/>
  <c r="D121" i="6"/>
  <c r="E121" i="6" s="1"/>
  <c r="I121" i="6" s="1"/>
  <c r="D116" i="6"/>
  <c r="E116" i="6" s="1"/>
  <c r="I116" i="6" s="1"/>
  <c r="D118" i="6"/>
  <c r="E118" i="6" s="1"/>
  <c r="I118" i="6" s="1"/>
</calcChain>
</file>

<file path=xl/sharedStrings.xml><?xml version="1.0" encoding="utf-8"?>
<sst xmlns="http://schemas.openxmlformats.org/spreadsheetml/2006/main" count="623" uniqueCount="364">
  <si>
    <t>Дата</t>
  </si>
  <si>
    <t>Договор</t>
  </si>
  <si>
    <t>Проверил</t>
  </si>
  <si>
    <t>Процедура</t>
  </si>
  <si>
    <t>Индекс</t>
  </si>
  <si>
    <t>№№№</t>
  </si>
  <si>
    <t>Регуляторные факторы</t>
  </si>
  <si>
    <t>лидирующие/досточные/отстающие от рынка</t>
  </si>
  <si>
    <t>выгодные/обычные/не выгодные</t>
  </si>
  <si>
    <t>Отрасль</t>
  </si>
  <si>
    <t>Вид деятельности</t>
  </si>
  <si>
    <t>Вид аудиторского задания</t>
  </si>
  <si>
    <t>Применимая концепция подготовки отчетности</t>
  </si>
  <si>
    <t>Понимание задания</t>
  </si>
  <si>
    <t>Наличие существенных  оценочных показателей (укажите существенные оценочные показатели)</t>
  </si>
  <si>
    <t xml:space="preserve"> Значимые отраслевые факторы</t>
  </si>
  <si>
    <t>значительное внешнее регулирование/обычное регулирование/</t>
  </si>
  <si>
    <t>Порядок действий:</t>
  </si>
  <si>
    <t>опишине структуру собственности (кто владельцы)</t>
  </si>
  <si>
    <t>расположение производственных сооружений, складов и офисов,</t>
  </si>
  <si>
    <t>Наличие сложных  учетных политик (укажите области финансовой отчетности со сложными УП и опишите эти УП)</t>
  </si>
  <si>
    <t>Наличие отраслевых особенностей учетных политик (укажите такие особенности)</t>
  </si>
  <si>
    <t>Цели и стратегии и сопутствующие бизнес-риски</t>
  </si>
  <si>
    <t>Варианты ответов
 (выберите из списка)</t>
  </si>
  <si>
    <t>Тектовое описание/комментарий/ссылка на рабочий документ с описанием вопроса</t>
  </si>
  <si>
    <t>1. Прочитайте вопрос</t>
  </si>
  <si>
    <t>Риск</t>
  </si>
  <si>
    <t>РСБУ/индивидуальная по МСФО/отчетность специального назначения/ консолидированная по МСФО/комбинированная/другое (поясните)</t>
  </si>
  <si>
    <t>Аудит/Обзор/Аудит компонента по МСА 600/другое (поясните)</t>
  </si>
  <si>
    <t>Контрольная среда</t>
  </si>
  <si>
    <t>ПОНИМАНИЕ БИЗНЕСА. ВОПРОСЫ</t>
  </si>
  <si>
    <t>ПОНИМАНИЕ СИСТЕМЫ ВНУТРЕННЕГО КОНТРОЛЯ. ВОПРОСЫ</t>
  </si>
  <si>
    <t>Определяет ли руководство уровни компетентности для определенных должностей, а также  навыки и знания, требуемые для обеспечения соответствующего уровня компетентности</t>
  </si>
  <si>
    <t>Является ли ИТ-среда сложной (в этом случае она требует проведения аудиторских процедур) или не сложной?</t>
  </si>
  <si>
    <t>формализованный процесс (приведите ссылку на рабочий документ с описанием процесса)/прямое личное участие руководства в выявлении и оценке рисков, не оформленное  в формальзованный бизнес-процесс</t>
  </si>
  <si>
    <t>Есть ли лицензии на программное обеспечение</t>
  </si>
  <si>
    <t>Были ли в течение проверяемого периода сбои в бухгалтерской системе? Опишите последствия</t>
  </si>
  <si>
    <t>Обеспечивается ли систематическое сохранение информации из бухгалтерской системы (резервное копирование)?</t>
  </si>
  <si>
    <t>Опишите рынок и конкурентную среду,  спрос, производительность и ценовую конкуренцию</t>
  </si>
  <si>
    <t>Подвержена ли отрасль цикличности или сезонности деятельности?</t>
  </si>
  <si>
    <t>подвержена/не подвержена</t>
  </si>
  <si>
    <t>Опишите отношения с поставщиками</t>
  </si>
  <si>
    <t>Опишите отношения с покупателями</t>
  </si>
  <si>
    <t>Опишите изменения в отрасли (измененяи технологий, требований к персоналу и т.п.)</t>
  </si>
  <si>
    <t>Опишите особенности нормативной базы отрасли</t>
  </si>
  <si>
    <t xml:space="preserve">Опишите особенности государственной политики, в данный момент оказывающую влияние на ведение бизнеса организацией, в частности, денежно-кредитную политику, включая систему валютного контроля, налоговые, финансовые льготы (например, программы государственной помощи), </t>
  </si>
  <si>
    <t>есть (опишите) /нет</t>
  </si>
  <si>
    <t>нет требований/есть значительные требования (опишите)</t>
  </si>
  <si>
    <t>не влияет/есть влияние (опишите)</t>
  </si>
  <si>
    <t>без особенностей/есть особенности (опишите)</t>
  </si>
  <si>
    <t>без изменение/есть изменения (опишите)</t>
  </si>
  <si>
    <t xml:space="preserve">наличие деятельности со сложной учетной политикой признания выручки </t>
  </si>
  <si>
    <t>собственные средства/кредиты банков/займы от связанных сторон/другое (опишите)</t>
  </si>
  <si>
    <t>Укажите ключевых покупателей и основных поставщиков товаров и услуг</t>
  </si>
  <si>
    <t>Наличие производных финансовых инструментов</t>
  </si>
  <si>
    <t>нет/есть (укажите какие)</t>
  </si>
  <si>
    <t>Укажите новые продукты и услуги (потенциальные бизнес-риски могут возникать, например, если существует повышенная ответственность за качество продукции);</t>
  </si>
  <si>
    <t>Было ли расширение бизнеса  или сокращение бизнеса?</t>
  </si>
  <si>
    <t>Возникали ли новые нормативные требования ?</t>
  </si>
  <si>
    <t>Вводилось ли новое ИТ (потенциальные бизнес-риски могут возникать, например, вследствие несовместимости информационных систем и процессов в организации)?</t>
  </si>
  <si>
    <t>Как оценивается деятельность руководства, каковы ключевые показатели деятельности (финансовые и нефинансовые) общества и ключевые коэффициенты, от которых зависит оценка руководства и их вознаграждения</t>
  </si>
  <si>
    <t>Была ли создана и поддерживается ли руководством под надзором лиц, отвечающих за корпоративное управление, культура честности и этического поведения?</t>
  </si>
  <si>
    <t>философия и стиль управления руководства - опишите подход к принятию и управлению бизнес-рисками,  достаточно ли внимания уделяет руководство вопросам подготовки финансовой отчетности; отношение к обработке информации, функциям и персоналу, связанным с бухгалтерским учетом;</t>
  </si>
  <si>
    <t>Опишите кадровую политику и практику - политику и практику, относящиеся, в частности, к набору сотрудников, их адаптации, подготовке, аттестации, консультированию, продвижению, заработной плате и дисциплинарным мерам</t>
  </si>
  <si>
    <t>нет формализованного процесса/есть процесс (опишите)</t>
  </si>
  <si>
    <t>Какие риски руководство считает значимыми для деятельности и финансовой отчетности в текущем периоде?</t>
  </si>
  <si>
    <t>непрерывность деятельности/нехватка финансирования/волатильность курсов валют/сокращение спроса/неплатежи дебиторов/устаревание основных фондов/неликвидность и устаревание запасов, товаров, готовой продукции/плохая подготовка бухаглтерского персонала /судебные иски/претензии налоговой/другое (опишите)</t>
  </si>
  <si>
    <t>Информационная система, связанная с финансовой отчетностью, включая соответствующие бизнес-процессы, и информационное взаимодействие</t>
  </si>
  <si>
    <t>Мониторинг средств контроля</t>
  </si>
  <si>
    <t>Сверки расчетов с контрагентами/Инвентаризация запасов/Инвентаризация основных средств/</t>
  </si>
  <si>
    <t>3. Если в колонке "Варианты ответов" есть подходящий ответ или несколько ответов - выберите его/их</t>
  </si>
  <si>
    <t>Отражается ли автоматически в бухгалтерской системе информацию о лице, которое вносит запись или изменение  в бухгалтерские проводки или иные бухгалтерские записи?</t>
  </si>
  <si>
    <t xml:space="preserve">например, 1С (версия) </t>
  </si>
  <si>
    <t>да/нет</t>
  </si>
  <si>
    <t>стандартное/доработанное (опишите доработки)/самописное</t>
  </si>
  <si>
    <t>сложная/простая</t>
  </si>
  <si>
    <t>да (опишите последствия)/нет</t>
  </si>
  <si>
    <t>да/не всегда/нет</t>
  </si>
  <si>
    <t>да, по вопросам ежедневного управления компанией/нет</t>
  </si>
  <si>
    <t>было (опишите)/не было</t>
  </si>
  <si>
    <t>не возникало/возникали (опишите)</t>
  </si>
  <si>
    <t xml:space="preserve">Опишите текущие и возможные будущие потребности в финансировании </t>
  </si>
  <si>
    <t>финансирование не требуется/требуется финансирование т.к. краткосрочные обязательства превышают краткосрочные активы/другое (опишите)</t>
  </si>
  <si>
    <t>не вводилось/вводилось (опишите)</t>
  </si>
  <si>
    <t>4. При необходимости (в т.ч. при отсутствии варианта ответа) внесите текстовое описание ответа на вопрос  или комментарий или ссылку на другой рабочий документ, где рассматривается вопрос в колонку "Текстовое описание/комментарий/ссылка на рабочий документ"</t>
  </si>
  <si>
    <t>№ вопроса</t>
  </si>
  <si>
    <t>Опишите особенности экономических условий текущего периода</t>
  </si>
  <si>
    <t>Опишите изменение процентных ставок и доступности финансирования</t>
  </si>
  <si>
    <t>Опишите инфляцию и укажите, есть ли существенные операции или остатки в иностранной валюте</t>
  </si>
  <si>
    <t>5. Если в ходе ответа на вопрос вы выявили какой-либо риск, сделайте отметку " риск" в колонке "Риск". Сам риск занесите на лист "Риски"</t>
  </si>
  <si>
    <t>Отчетный год:</t>
  </si>
  <si>
    <t>Предыдущий год:</t>
  </si>
  <si>
    <t>Валюта:</t>
  </si>
  <si>
    <t>Ожидания</t>
  </si>
  <si>
    <t>Нематериальные активы</t>
  </si>
  <si>
    <t>Запасы</t>
  </si>
  <si>
    <t>Дебиторская задолженность</t>
  </si>
  <si>
    <t>Денежные средства</t>
  </si>
  <si>
    <t>Кредиторская задолженность</t>
  </si>
  <si>
    <t>Уставный капитал</t>
  </si>
  <si>
    <t>Резерв переоценки</t>
  </si>
  <si>
    <t>Нераспределенная прибыль</t>
  </si>
  <si>
    <t>Выручка</t>
  </si>
  <si>
    <t>Себестоимость</t>
  </si>
  <si>
    <t xml:space="preserve">Описание оснований для построения ожидания </t>
  </si>
  <si>
    <t>Финансовые вложения, долго- и краткосрочные</t>
  </si>
  <si>
    <t>Задолженность по налогам</t>
  </si>
  <si>
    <t>Кредиты и займы полученные, долго- и краткосрочные</t>
  </si>
  <si>
    <t>Резервы, долго- и краткосрочные</t>
  </si>
  <si>
    <t>Административные и коммерческие расходы</t>
  </si>
  <si>
    <t>Финансовые доходы</t>
  </si>
  <si>
    <t>Финансовые расходы</t>
  </si>
  <si>
    <t>Основные средства</t>
  </si>
  <si>
    <t>Область финансовой отчетности</t>
  </si>
  <si>
    <t>тыс. руб.</t>
  </si>
  <si>
    <t>Фактические данные</t>
  </si>
  <si>
    <t>Отклонение ожидания от факта</t>
  </si>
  <si>
    <t>Отклонение текущего года от предыдущего</t>
  </si>
  <si>
    <t>Комментарий</t>
  </si>
  <si>
    <t>Порядок дейсвий</t>
  </si>
  <si>
    <t>2. Опишите информацию, на основании которой построено ожидание, в колонке "Описание оснований для построения ожидания", а само ожидние рассчитайте в числовом выражении в колонке "Ожидания"</t>
  </si>
  <si>
    <t>3. Внесите фактические данные за текущий и предыдущий годы. Если ПАО делается на промежуточном этапе аудита, когда фактических данных еще нет, то все данные (ожидания, и фактические данные) вносятся за тот период, за который отчетность уже есть (например за 9 мес 2016г), сравнительные данные по балансу на конец года (31 декабря), а сравнительные данные по ОФР за соответствующий период (например, 9 мес. 2015г)</t>
  </si>
  <si>
    <t xml:space="preserve">4. Проанализируйте отклонения, выявите неожиданные тенденции (например, выручка и себестоимость, и кредиторская задолженность не выросли, а запасы существенно увеличиличь) </t>
  </si>
  <si>
    <t>6. В случае выявления рисков, занесите в колонку "Риск" пометку "риск", а сам риск отразите в листе "Риски"</t>
  </si>
  <si>
    <t>Справочно:</t>
  </si>
  <si>
    <t>В файле используются стандартные обозначения областей финансовой отчетности, это позволяет работать формулам.</t>
  </si>
  <si>
    <t>Налоги (ОФР)</t>
  </si>
  <si>
    <t>Риски на уровне показателей и предпосылок</t>
  </si>
  <si>
    <t>Риски на уровне финансовой отчетности</t>
  </si>
  <si>
    <t>События после отчетной даты</t>
  </si>
  <si>
    <t>Все области</t>
  </si>
  <si>
    <t>Описание риска</t>
  </si>
  <si>
    <t>№ риска</t>
  </si>
  <si>
    <t>Существование и права</t>
  </si>
  <si>
    <t>Полнота</t>
  </si>
  <si>
    <t>Точность</t>
  </si>
  <si>
    <t>Оценка</t>
  </si>
  <si>
    <t>С</t>
  </si>
  <si>
    <t>П</t>
  </si>
  <si>
    <t>Т</t>
  </si>
  <si>
    <t>О</t>
  </si>
  <si>
    <t>Р</t>
  </si>
  <si>
    <t>Оценка риска</t>
  </si>
  <si>
    <t>Подготовка финансовой отчетности</t>
  </si>
  <si>
    <t>Непрерывность деятельности</t>
  </si>
  <si>
    <t>Консолидация</t>
  </si>
  <si>
    <t>Условные и прочие обязательства</t>
  </si>
  <si>
    <t>Операции со связанными сторонами</t>
  </si>
  <si>
    <t>Финансовые инструменты</t>
  </si>
  <si>
    <t>Общие области финансовой отчетности:</t>
  </si>
  <si>
    <t>Области финансовой отчетности</t>
  </si>
  <si>
    <t>Области  финансовой отчетности</t>
  </si>
  <si>
    <t>Техническая колонка</t>
  </si>
  <si>
    <t>Предпосылка</t>
  </si>
  <si>
    <t>2. Определите, какая предпосылка может быть нарушена. Если в резуоттате одного риска могут быть нарушены несколько предпосылок - вставьте новую строку, так чтобы на каждый показатель и предпосылку получалась одна строка</t>
  </si>
  <si>
    <t xml:space="preserve">3. Поставьте в колонке "Предпосылка" букву, соответствующую предпосылке: </t>
  </si>
  <si>
    <t>Представление и раскрытия</t>
  </si>
  <si>
    <t>1. Если риск относится к конкретному показателю, то напротив этого показателя введите текстовое описание риска: что может пойти не так,  какой показатель может быть нарушен и почему</t>
  </si>
  <si>
    <t>Основные средства были переоценены по справедливой стоимости, оценка привела к десятикратному увеличению стоимости основных средств, что не кажется нам оправданным</t>
  </si>
  <si>
    <t>Пояснения:</t>
  </si>
  <si>
    <t>5. Проследите, чтобы в технической колонце стояло сцепление назания области финансовой отчетности и предпосылки. Если вы вставляли строки - протяните формулу "сцепить" на путые ячейки</t>
  </si>
  <si>
    <t>6. Если выявленный риск относится не к одному или двум показателям, а сразу ко многим или ко всем показателям, этот риск является риском на уровне финансовой отчетности и документируется в соответствуюзем разделе (ниже, см. пример заполнения формы в листе "Пример")</t>
  </si>
  <si>
    <t>Описание подпроцесса</t>
  </si>
  <si>
    <t>Создаваемый документ</t>
  </si>
  <si>
    <t>Бухгалтерский документ, создаваемый в ходе подпроцесса</t>
  </si>
  <si>
    <t>Описание того, как ведется бухгалтерский учет подпроцесса</t>
  </si>
  <si>
    <t xml:space="preserve">Описание цикла "Закупки" (Запасы, ОС, НМА, Кредиторская задолженность, себестоимость.) </t>
  </si>
  <si>
    <t xml:space="preserve">Описание цикла "Зарплата" </t>
  </si>
  <si>
    <t xml:space="preserve">Описание цикла "Закрытие перода и подготовка отчетности". </t>
  </si>
  <si>
    <t xml:space="preserve">Описание цикла Продажи (Выручка, дебиторская задолженность, деньги). </t>
  </si>
  <si>
    <t>Риски</t>
  </si>
  <si>
    <t>Проверка</t>
  </si>
  <si>
    <t>Специфический риск</t>
  </si>
  <si>
    <t>Итоговый риск на уровне предпосылки</t>
  </si>
  <si>
    <t>Tесты средств контроля</t>
  </si>
  <si>
    <t>Детальное тестирование</t>
  </si>
  <si>
    <t>уверенность от ТК</t>
  </si>
  <si>
    <t>уверенность от АП</t>
  </si>
  <si>
    <t>уверенность от ДТ</t>
  </si>
  <si>
    <t>Тест контроля</t>
  </si>
  <si>
    <t>выпадающий список процедур</t>
  </si>
  <si>
    <t>Аналитическая процедура 1</t>
  </si>
  <si>
    <t>Аналитическая процедура 2</t>
  </si>
  <si>
    <t>Детальный тест 1</t>
  </si>
  <si>
    <t>Детальный тест 2</t>
  </si>
  <si>
    <t>Aналитические Процедуры</t>
  </si>
  <si>
    <t>Уверенность от процедур</t>
  </si>
  <si>
    <t>Пример заполнения таблицы по описанию и оценке рисков:</t>
  </si>
  <si>
    <t xml:space="preserve">Для удобства мы предлагаем вам такую систему оценки рисков:
 - Высокий риск = 10 баллов,
 - Повышенный риск = 8 баллов, присваивается в том случае, если по статье выявлен средний специфический риск
 - Средний риск = 6 баллов, присваивается если по статье не выявлен специфический риск
Мы также предлагаем цифровые значения для уверенности, которую вы получаете от процедур, от 1 до 10, т.е. от самой низкой уверенности до самой высокой уверенности. Цель упражнения - получение уверенности, равной риску.
</t>
  </si>
  <si>
    <t>Общая область финансовой отчетности</t>
  </si>
  <si>
    <t>Итоговый риск на уровне отчетности</t>
  </si>
  <si>
    <t>проверка</t>
  </si>
  <si>
    <t>например: "покупатель присылает заявку, менеджер фиксирует заявку, менеджер звонит покупателю и уточняет заявку, менеджер передает заявку на склад, кладовщик формирует накладную, покупатель забирает товар" - это все подпроцессы одного процесса продажи товара</t>
  </si>
  <si>
    <t>ВЫВОД О РИСКЕ НА УРОВНЕ ОТЧЕТНОСТИ В ЦЕЛОМ</t>
  </si>
  <si>
    <t>по профсуждению, на основе информации, представленной выше</t>
  </si>
  <si>
    <t>высокий/средний/низкий</t>
  </si>
  <si>
    <t>6. После ответа на все вопросы сделайте вывод о риске на уровне отчетности в целом (высокий, средний или низкий). Этот риск впоследстии будет использован для расчета уровня существенности.</t>
  </si>
  <si>
    <t>1. Получите от руководства или соответствующих сотрудников аудируемого лица информацию для построения ожиданий и постройте ожидания показателей за текущий год</t>
  </si>
  <si>
    <t>Предварительный аналитический обзор (ПАО)</t>
  </si>
  <si>
    <t>Описание и оценка рисков, специфичных для аудируемого лица</t>
  </si>
  <si>
    <r>
      <t xml:space="preserve">4. Оцените риск как высокий или средний. Укажите  </t>
    </r>
    <r>
      <rPr>
        <b/>
        <sz val="11"/>
        <color theme="1"/>
        <rFont val="Calibri"/>
        <family val="2"/>
        <charset val="204"/>
      </rPr>
      <t>цифру 10</t>
    </r>
    <r>
      <rPr>
        <sz val="11"/>
        <color theme="1"/>
        <rFont val="Calibri"/>
        <family val="2"/>
        <charset val="204"/>
      </rPr>
      <t xml:space="preserve">, если риск Высокий;    и </t>
    </r>
    <r>
      <rPr>
        <b/>
        <sz val="11"/>
        <color theme="1"/>
        <rFont val="Calibri"/>
        <family val="2"/>
        <charset val="204"/>
      </rPr>
      <t>цифру 6</t>
    </r>
    <r>
      <rPr>
        <sz val="11"/>
        <color theme="1"/>
        <rFont val="Calibri"/>
        <family val="2"/>
        <charset val="204"/>
      </rPr>
      <t xml:space="preserve"> если риск Средний,  в колонке "Оценка риска". Делайте это только по выявленным специфическим для аудируемого лица рискам.</t>
    </r>
  </si>
  <si>
    <r>
      <t xml:space="preserve">Стандартные риски, которые есть у всякой организации, документировать в настоящем документе </t>
    </r>
    <r>
      <rPr>
        <u/>
        <sz val="11"/>
        <color theme="1"/>
        <rFont val="Calibri"/>
        <family val="2"/>
        <charset val="204"/>
      </rPr>
      <t>не нужно</t>
    </r>
    <r>
      <rPr>
        <sz val="11"/>
        <color theme="1"/>
        <rFont val="Calibri"/>
        <family val="2"/>
        <charset val="204"/>
      </rPr>
      <t>. Например, у всех организаций есть риск обесценения дебиторской задолженности. В стандартной ситуации его не нужно документировать. Но если у аудируемого лица есть какие-то особые клиенты, проверка платежеспособности которых  необходима и   очевидно потребует дополнительных усилий аудитора - нужно фиксировать риск, т.к. ситуация выходит за рамки стандартной.</t>
    </r>
  </si>
  <si>
    <r>
      <rPr>
        <u/>
        <sz val="11"/>
        <color theme="1"/>
        <rFont val="Calibri"/>
        <family val="2"/>
        <charset val="204"/>
      </rPr>
      <t>Риск будет высоким если</t>
    </r>
    <r>
      <rPr>
        <sz val="11"/>
        <color theme="1"/>
        <rFont val="Calibri"/>
        <family val="2"/>
        <charset val="204"/>
      </rPr>
      <t xml:space="preserve">:
1. Риск связан с возможным предвзятым отношением со стороны руководства или мошенничеством,
2. Если есть неотъемлемый риск и нет действующих средств контроля, и при этом показатель отчетности существенный
3. При наличии существенного вмешательства руководства в определение порядка учета
4. Приналичии существенного ручного вмешательства в сбор и обработку данных
5. При наличии сложных расчетов или сложных учетных политик  по очень значительным  показателям
6. риск связан с очень существенным показателем, оценка которого субъективна или требует применения профессионального суждения и т.п.
</t>
    </r>
    <r>
      <rPr>
        <b/>
        <sz val="11"/>
        <color theme="1"/>
        <rFont val="Calibri"/>
        <family val="2"/>
        <charset val="204"/>
      </rPr>
      <t xml:space="preserve">В остальных случаях риск можно признать средним. </t>
    </r>
  </si>
  <si>
    <t>Процедура не является тестом систем контроля.</t>
  </si>
  <si>
    <t>1. Выделите циклы и те области финансовой отчетности, которые к ним относятся. Можно использовать алгоритм, изложенный в предлагаемых ниже таблицах</t>
  </si>
  <si>
    <t>Стратегия и план аудита</t>
  </si>
  <si>
    <t>Ссылка на файл с планом аудита, если план не приведен в следующих колонках</t>
  </si>
  <si>
    <t>План аудита</t>
  </si>
  <si>
    <t>Понимание бизнеса и СВК аудируемого лица</t>
  </si>
  <si>
    <t>Аудируемое лицо</t>
  </si>
  <si>
    <t>Отчетный период</t>
  </si>
  <si>
    <t>Выполнил</t>
  </si>
  <si>
    <t>2. Получите ответ либо путем опроса руководства и иных ответственных сотрудников аудируемого лица, либо путем получения ответа на запрос (желательно первое)</t>
  </si>
  <si>
    <t>Опишите производственные технологии, относящиеся к продукции аудируемого лица</t>
  </si>
  <si>
    <t xml:space="preserve">Опишите особенности налогообложения аудируемого лица </t>
  </si>
  <si>
    <t>Опишите требования по охране окружающей среды, связанные с отраслью и бизнесом аудируемого лица</t>
  </si>
  <si>
    <t>Прочие внешние факторы, оказывающие влияние на аудируемое лицо</t>
  </si>
  <si>
    <t>Характер аудируемого лица</t>
  </si>
  <si>
    <t>Описание операционной деятельности аудируемого лица</t>
  </si>
  <si>
    <t>укажите конечного бенефициара аудируемого лица</t>
  </si>
  <si>
    <t>укажите значимые связанные стороны аудируемого лица</t>
  </si>
  <si>
    <t>опишите  корпоративное управление и организационную структуру аудируемого лица</t>
  </si>
  <si>
    <t>укажите дочерние компании аудируемого лица</t>
  </si>
  <si>
    <t>укажите ассоциированные компании аудируемого лица и совместные предприятия</t>
  </si>
  <si>
    <t>опишите виды инвестиций, которые аудируемое лицо  осуществляет и планирует осуществлять</t>
  </si>
  <si>
    <t>опишите  способы финансирования аудируемого лица</t>
  </si>
  <si>
    <t>географическая рассредоточенность деятельности аудируемого лица</t>
  </si>
  <si>
    <t>Возникали ли новые требования к бухгалтерскому учету и как аудируемое лицо на них ответило?</t>
  </si>
  <si>
    <t>Участвуют ли лица, отвечающие за корпоративное управление в деятельности по управлению аудируемым  лицом? Какие вопросы они решают?</t>
  </si>
  <si>
    <t xml:space="preserve">Были ли выявлены в течение периода случаи недобросовестных действий состороны кого-либо из сотрудников, или со стороны руководства аудируемого лица? </t>
  </si>
  <si>
    <t>Выявляет ли аудируемое лицо бизнес-риски, значимые для целей финансовой отчетности? Есть ли в аудируемом лице формализованная структура, занимающаяся выявлением рисков?</t>
  </si>
  <si>
    <t>Процесс оценки рисков у аудируемого лица</t>
  </si>
  <si>
    <t>Как аудируемое лицо оценивает риски? Опишите проводимые процедуры</t>
  </si>
  <si>
    <t>Как аудируемое лицо оценивает вероятности возникновения рисков?</t>
  </si>
  <si>
    <t>Как аудируемое лицо принимает решения о мерах по снижению значительных рисков</t>
  </si>
  <si>
    <t>Опишите информационные системы, используемыеаудируемым лицом при подготовке бухгалтерской отчетности (непосредственно бухгалтерскую программу и иное программные системы, из которых информация попадает в бухгалтерскую программу)</t>
  </si>
  <si>
    <t>Стандартное ли прграммное обеспечение или доработанное специалистами аудируемого лица</t>
  </si>
  <si>
    <t xml:space="preserve">Применяется  ли у аудируемого лица система паролей для входа в бухгалтерскую систему и внесения записей в нее? </t>
  </si>
  <si>
    <t>Контрольные действия аудируемого лица</t>
  </si>
  <si>
    <t>Какие ключевые контрольные действия (контрольные действия, значимые для аудита) внедрены у аудируемого лица?</t>
  </si>
  <si>
    <t>Есть ли у аудируемого лица формализованное описание бизнес-циклов и встроенных в них контрольных действий?</t>
  </si>
  <si>
    <t>Есть ли у аудируемого лица формализованная политика мониторинга за системой внутреннего контроля?</t>
  </si>
  <si>
    <t>Какие надзорные действия выполняются руководством аудируемого лица для контроля за тем, чтобы система внутреннего контроля работала эффективно?</t>
  </si>
  <si>
    <t>5. Узнайте у руководства или соответствующих сотрудников аудируемого лица принины неожиданных отклонений или тенденций, критически проанализируйте полученный ответ, и запишите его в комментариях</t>
  </si>
  <si>
    <t>Этот лист предназначен для документирования особенных рисков, специфичных для аудируемого лица. Только их следует фиксировать на этом листе. Риск по остальным показателям будет определяться на листе "Стратегия аудита"</t>
  </si>
  <si>
    <r>
      <rPr>
        <b/>
        <u/>
        <sz val="11"/>
        <color rgb="FFFF0000"/>
        <rFont val="Calibri"/>
        <family val="2"/>
        <charset val="204"/>
      </rPr>
      <t xml:space="preserve">Не проставляйте риск по всем показателям (см. пример заполнения формы в листе "Пример"). У вас может быть 2-3 риска, или 5, или даже не одного! 
Чрезмерное выявление рисков приведет к неоправданному увеличению объема аудита!!!
</t>
    </r>
    <r>
      <rPr>
        <sz val="11"/>
        <color theme="1" tint="0.14999847407452621"/>
        <rFont val="Calibri"/>
        <family val="2"/>
        <charset val="204"/>
      </rPr>
      <t xml:space="preserve">В ходе понимания бизнеса и СВК, ПАО и понимания циклов вы выявляете риски, характерные именно для аудируемого лица ("специфические" риски), и именно такие риски нужно указывать на этом листе. По тем показателям, где специфические  риски не выявлены - оставьте строки незаполненными. </t>
    </r>
  </si>
  <si>
    <t>2. По каждому циклу опишите, как устроен бизнес-процесс, охватывающий области финансовой отчетности, входящие в цикл. Для этого разбейте процесс на подпроцессы и опишите каждый подпроцесс</t>
  </si>
  <si>
    <t>3. По каждому подпроцессу опишите, как он организован, какой документ (возможно внутренний) создается на этапе подпроцесса, какой бухгалтерский документ создается (если создается) на этапе подпроцесса, как ведется бухучет подпроцесса, какое контрольное действие встроено в подпроцесс (если есть) и как устроено это контрольное действие (например, "ежедневно менеджер сверяет данные из заявки покупателя и данные накладной, созданной кладовщиком, при этом он проверяет название покупателя, состав и кол-во товара и стоимость" - это описание контрольного действия ), является ли контрольное действие  ключевым (ответ да/нет, ключевое контрольное действие - такое, котороей не дает совершиться ошибке по предпосылке или выявляет ошибку (например, сверка с дебиторами) по предпосылке)</t>
  </si>
  <si>
    <r>
      <t>4. Если вы выявили</t>
    </r>
    <r>
      <rPr>
        <b/>
        <u/>
        <sz val="11"/>
        <color theme="1"/>
        <rFont val="Calibri"/>
        <family val="2"/>
        <charset val="204"/>
      </rPr>
      <t xml:space="preserve"> ключевое контрольное действие</t>
    </r>
    <r>
      <rPr>
        <sz val="11"/>
        <color theme="1"/>
        <rFont val="Calibri"/>
        <family val="2"/>
        <charset val="204"/>
      </rPr>
      <t>, нужно сделать его</t>
    </r>
    <r>
      <rPr>
        <b/>
        <u/>
        <sz val="11"/>
        <color theme="1"/>
        <rFont val="Calibri"/>
        <family val="2"/>
        <charset val="204"/>
      </rPr>
      <t xml:space="preserve"> сквозное тестирование</t>
    </r>
    <r>
      <rPr>
        <sz val="11"/>
        <color theme="1"/>
        <rFont val="Calibri"/>
        <family val="2"/>
        <charset val="204"/>
      </rPr>
      <t>, т.е. выбрать одну операцию контрольного действия и проверить ее (например, если менеджер сверяет заявку и накладную - можно выбрать одну накладную и проверить по ней заявку и убедиться, что в заявке та же инфомация, что и в накладной - это косвенно подтвердит, что сверка была сделана. А если при сверке менеджер ставил отметку на заявку или накладную - это еще лучше, нужно проверить наличие такой отметки - это доказательство совершения контрольного действия).</t>
    </r>
  </si>
  <si>
    <t>5. Следует описать, как вы делали сквозное тестирование, какие документы при  этом использовали (с  идентификационными номерами и датами), и что вы выявили (например, "мы взяли накладную № 124 от 01.01.2015 и нашли соответствующую ей заявку № 189 от 31.12.2014, отметка менеджера на заявке стоит и информация в заявке и накладной совпадает. Вывод: контрольное действие удовлетворительно")</t>
  </si>
  <si>
    <r>
      <t xml:space="preserve">6. Вам следует определить, будете ли вы делать </t>
    </r>
    <r>
      <rPr>
        <b/>
        <u/>
        <sz val="11"/>
        <color theme="1"/>
        <rFont val="Calibri"/>
        <family val="2"/>
        <charset val="204"/>
      </rPr>
      <t xml:space="preserve">тест ключевого контрольного действия  </t>
    </r>
    <r>
      <rPr>
        <sz val="11"/>
        <color theme="1"/>
        <rFont val="Calibri"/>
        <family val="2"/>
        <charset val="204"/>
      </rPr>
      <t>в ходе сбора аудиторских доказательств. Тесты ключевых контрольных действий  дают уверенность, а процедуры, которые вы документируете на этом листе - проводятся в рамках понимания СВК, циклов и контрольных действий - уверенности они не дают. Вы не обязаны тестировать ключевые контрольные действия. Это зависит от вашей стратегии аудита. Если вы будете тестировать какое-то контрольное действие, укажите это в последней колонке таблиц ниже, а в листе "Стратегия аудита" напротив соответствующего показателя и предпосылки (на которые  влияет контрольное действие) планируйте уверенность 5 от тестов средств контроля, далее см. пояснения на листе"Стратегия аудита"</t>
    </r>
  </si>
  <si>
    <t>Контрольное действие ключевое? (да/нет)</t>
  </si>
  <si>
    <t>Описание и результат сквозного тестирования контрольного действия</t>
  </si>
  <si>
    <t>Возможность использования контрольного действия в аудите</t>
  </si>
  <si>
    <r>
      <t>Порядок действий:</t>
    </r>
    <r>
      <rPr>
        <sz val="11"/>
        <rFont val="Calibri"/>
        <family val="2"/>
        <charset val="204"/>
      </rPr>
      <t xml:space="preserve">
1.  Убедитесь, что все выявленные вами риски перенеслись с листа "Риски ". Эти риски далее будут называться "специфическими". Считается, что если аудитор не выявил специфический риск, то статье присущ средний риск.
2. Убедитесь, что итоговый риск на уровне предпосылки определен верно: высокий риск=10;  повышенный риск, возникающий при наличии специфического среднего риска = 8,  нормальный риск (когда нет специфического риска) = 6 
3. Если по какому-то показателю и предпосылке  вы выявили ключевое контрольное действие и сквозное тестирование прошло успешно, вы можете планировать тест этого контрольного действия. </t>
    </r>
    <r>
      <rPr>
        <b/>
        <sz val="11"/>
        <rFont val="Calibri"/>
        <family val="2"/>
        <charset val="204"/>
      </rPr>
      <t>Тест контроля всегда дает уверенность 5</t>
    </r>
    <r>
      <rPr>
        <sz val="11"/>
        <rFont val="Calibri"/>
        <family val="2"/>
        <charset val="204"/>
      </rPr>
      <t>. Если в результате проведения  теста контроля  вы выявите много ошибок - это означает что контрольное действие не работает и полученная уверенность от процедуры будет равна 0. У теста контроля нет промежуточных уровней уверенности, т.к. контрольное действие или работает, или не работает.
4. Аналитические процедуры могут дать уверенность от 2 до 6 - конкретный уровень уверенности зависит от точности процедуры и надежности использованной информации 
5. Детальное тестирование может дать любую нужную вам  уверенность (уверенность зависит от размера выборки, чем большая нужна уверенность - тем больше выборка)
6. Убедитесь, что вы запланировали уверенность от процедур, равную итоговому риску на уровне предпосылок. В колонке "Проверка" должно стоять "ОК"
7. Запланируйте конкретные процедуры путем выбора процедур из библиотеки</t>
    </r>
  </si>
  <si>
    <t>В зависимости от вашего понимания бизнеса и учета аудируемого лица, вы можете планировать аудит с помощью любой комбинацией процедур, например:
Итоговый риск = 8 - вы можете планировать ТК = 5 и АП = 3  или ТК= 5 и ДТ = 3   или  АП = 1.0 и ДТ = 7 или АП = 4 и ДТ = 4  или АП = 2 и ДТ = 6  или  ДТ = 8   и т.д. (то есть можно обойтись одноми лишь ДТ)</t>
  </si>
  <si>
    <t>У аудируемого лица существенные запасы быстропортящегося сырья, при этом мы не выявили каких-либо контрольных действий да сроком годности этого сырья, что может привести к наличию испорченных запасов и завышению показателя запасов</t>
  </si>
  <si>
    <t>У аудируемого лица есть скважины, но не начислены резервы по восстановлению окружающей среды</t>
  </si>
  <si>
    <t>Аудируемое лицо составляет отчетность по МСФО, при этом специалисты по МСФО не имеют достаточной квалификации</t>
  </si>
  <si>
    <t>Описание циклов,  контрольные действия, значимые для аудита (КДЗА) (или ключевые контрольные действия), сквозное тестирование</t>
  </si>
  <si>
    <t xml:space="preserve">Контрольное действие и его разработка.
</t>
  </si>
  <si>
    <t>Описание разработки ключевого контрольного действия</t>
  </si>
  <si>
    <t>Настоящий шаблон подготовлен с учетом мнения Экспертного совета по МСА СРО РСА и имеет рекомендательный характер. Член РСА вправе применять иные шаблоны рабочих документов, соответствующие требованиям законодательства Российской Федерации об аудиторской деятельности.</t>
  </si>
  <si>
    <t>Оценка рисков ПОД/ФТ ( см лист "Риски ПОД_ФТ")</t>
  </si>
  <si>
    <t xml:space="preserve">Риски, связанные с деятельностью аудируемого лица и его контрагентов (клиентские риски); </t>
  </si>
  <si>
    <t>Риски, связанные с конкретными продуктами, услугами, операциями, каналами поставок аудируемого лица (операционные риски).</t>
  </si>
  <si>
    <t>Риски, связанные со странами и отдельными географическими территориями регистрации и (или) деятельности аудируемого лица (страновые риски);</t>
  </si>
  <si>
    <t>информация переностся в случае выявления рисков на листе "Риски ПОД_ФТ"</t>
  </si>
  <si>
    <t>Имеются ли факторы, повышающие риски ПОД/ФТ, а именно (используется для пересмотра первоначально оцененного риска):</t>
  </si>
  <si>
    <t>отсутствие информации о клиенте аудируемого лица или его контрагенте в общедоступных источниках информации;</t>
  </si>
  <si>
    <t>внесение записи о недостоверности сведений о клиенте или контрагенте аудируемого лица в единый государственный реестр юридических лиц;</t>
  </si>
  <si>
    <t>использование услуг деловых посредников, экономическая обоснованность участия которых представляется неочевидной;</t>
  </si>
  <si>
    <t>значительная по объему недостача активов из состава запасов или иных материальных активов;</t>
  </si>
  <si>
    <t>осуществление аудируемым лицо деятельности в нескольких юрисдикциях в отсутствие централизованного корпоративного управления.</t>
  </si>
  <si>
    <t>аудируемое лицо и (или) его бенефициарные владельцы, и (или) его контрагенты являются резидентами страны (государства, юрисдикции):</t>
  </si>
  <si>
    <t>Риски ПОД/ФТ</t>
  </si>
  <si>
    <t>Да/нет</t>
  </si>
  <si>
    <t>Примечание</t>
  </si>
  <si>
    <t xml:space="preserve"> в отношении которой применены санкции, эмбарго или аналогичные меры, установленные, например, ООН;</t>
  </si>
  <si>
    <t xml:space="preserve"> имеющей, по данным надежных источников, высокий уровень коррупции или другой преступной деятельности (например, незаконный оборот наркотиков, торговля оружием, людьми, организация подпольных азартных игр);</t>
  </si>
  <si>
    <t xml:space="preserve">Страновые риски </t>
  </si>
  <si>
    <t xml:space="preserve">аудируемое лицо и (или) его бенефициарные владельцы, и (или) его контрагенты являются резидентами страны (государства, юрисдикции) или географической области, которые, по данным надежных источников, предоставляют финансирование или поддержку террористической деятельности либо на территории которых действуют установленные террористические организации; </t>
  </si>
  <si>
    <t>клиенты или контрагенты аудируемого лица, филиалы или дочерние организации аудируемого лица имеют регистрацию или осуществляют деятельность на территории государств, в отношении которых применяются специальные экономические меры в соответствии с Федеральным законом «О специальных экономических мерах»;</t>
  </si>
  <si>
    <t>Надежными источниками считаются общеизвестные организации, которые, как правило, пользуются авторитетом и широко распространяют информацию. Помимо ФАТФ и региональных организаций, созданных по типу ФАТФ, к надежным источникам можно относить такие наднациональные или международные организации, как Международный валютный фонд, Всемирный банк, группа органов финансовой разведки «Эгмонт» и аналогичные правительственные и неправительственные организации в отдельных странах. Информация, поступающая из этих источников, не считается обязательной к исполнению и не должна рассматриваться как неоспоримое указание по присвоению высоких значений риска, однако она может служить показателем уровня риска в той или иной стране или регионе.</t>
  </si>
  <si>
    <t xml:space="preserve">не имеющей, по данным надежных источников, надлежащих систем противодействия легализации (отмыванию) доходов, полученных преступным путем, финансированию терроризма и распространения оружия массового уничтожения; </t>
  </si>
  <si>
    <t>См., например, приказ Минфина России от 13.11.2007 № 108н «Об утверждении Перечня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t>
  </si>
  <si>
    <t>Клиентские риски:</t>
  </si>
  <si>
    <t>клиенты или контрагенты аудируемого лица являются нерезидентами Российской Федерации. При этом особое внимание должно быть уделено резидентам государств (территорий), предоставляющих льготный режим налогообложения и (или) не предусматривающих раскрытие и предоставление информации при проведении финансовых операций (оффшорные зоны).</t>
  </si>
  <si>
    <t>связанные с особенностями структуры собственности, органов управления и т.д.:</t>
  </si>
  <si>
    <t xml:space="preserve"> структура собственности аудируемого лица представляется необычной или излишне сложной;</t>
  </si>
  <si>
    <t>регистрация клиента аудируемого лица или его контрагента осуществлена по адресу массовой регистрации юридических лиц;</t>
  </si>
  <si>
    <t xml:space="preserve"> период деятельности клиента или контрагента аудируемого лица составляет менее одного года с даты государственной регистрации;</t>
  </si>
  <si>
    <t>необъяснимые изменения в собственности аудируемого лица;</t>
  </si>
  <si>
    <t>неоднократные изменения организационно-правовой формы аудируемого лица;</t>
  </si>
  <si>
    <t>частые и (или) необъяснимые смены членов руководства аудируемого лица;</t>
  </si>
  <si>
    <t>число сотрудников или организационная структура аудируемого лица не соответствуют размерам или характеру его деятельности (например, большой оборот организации при незначительном количестве работников и объеме используемых активов);</t>
  </si>
  <si>
    <t xml:space="preserve"> связанные с определенными видами деятельности аудируемого лица, его клиентов и контрагентов:</t>
  </si>
  <si>
    <t>благотворительность, деятельность общественных и религиозных организаций (объединений), иностранных некоммерческих неправительственных организаций и их представительств и филиалов, осуществляющих деятельность на территории Российской Федерации, или иным видом нерегулируемой некоммерческой деятельности;</t>
  </si>
  <si>
    <t>интенсивный оборот наличных денежных средств, в том числе розничная торговля, общественное питание, торговля горючим на бензоколонках и газозаправочных станциях, автосалоны и др.;</t>
  </si>
  <si>
    <t>производство оружия или посредническая деятельность по торговле оружием;</t>
  </si>
  <si>
    <t xml:space="preserve"> торговля предметами искусства, антиквариата, роскоши, легковыми транспортными средствами;</t>
  </si>
  <si>
    <t xml:space="preserve"> туроператорская и турагентская деятельность, а также иная деятельность по организации путешествий;</t>
  </si>
  <si>
    <t>строительство;</t>
  </si>
  <si>
    <t xml:space="preserve"> оказание консалтинговых услуг;</t>
  </si>
  <si>
    <t>связанные с возможными рисками коррупции или хищения бюджетных средств:</t>
  </si>
  <si>
    <t>клиентами, контрагентами или бенефициарными владельцами аудируемого лица являются иностранные публичные должностные лица, их супруги, близкие родственники (родственники по прямой восходящей и нисходящей линии (родители и дети, дедушка, бабушка и внуки), полнородные и неполнородные (имеющие общих отца или мать) братья и сестра, усыновители и усыновленные);</t>
  </si>
  <si>
    <t xml:space="preserve"> клиент, контрагент или бенефициарный владелец аудируемого лица является российским публичным должностным лицом либо его близким родственником; </t>
  </si>
  <si>
    <t>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включенные в перечни должностей, определяемые Президентом Российской Федерации, их супруги, близкие родственники (родственники по прямой восходящей и нисходящей линии (родители и дети, дедушка, бабушка и внуки), полнородные и неполнородные (имеющие общих отца или мать) братья и сестрам, усыновители и усыновленные).</t>
  </si>
  <si>
    <t xml:space="preserve"> аудируемое лицо, его клиент или контрагент является участником федеральных целевых программ или национальных проектов либо резидентом особой экономической зоны;</t>
  </si>
  <si>
    <t xml:space="preserve"> клиент, контрагент или бенефициарный владелец аудируемого лица является должностным лицом публичной международной организации;</t>
  </si>
  <si>
    <t xml:space="preserve"> аудируемое лицо, его клиент или контрагент является организацией, в уставном капитале которой присутствует доля государственной собственности;</t>
  </si>
  <si>
    <t>связанные с репутационными рисками:</t>
  </si>
  <si>
    <t>наличие вступивших в законную силу и не исполненных в течение длительного периода решений суда в отношении аудируемого лица как ответчика  в совокупности с операциями, направленными на отчуждение имущества и/или денежных средств аудируемой организации в период, предшествующий началу судебного разбирательства;</t>
  </si>
  <si>
    <t xml:space="preserve"> наличие информации об имеющихся фактах привлечения аудидируемого лица к ответственности за нарушения законодательства Российской Федерации о противодействии легализации (отмыванию) доходов, полученных преступным путем, финансированию терроризма и распространения оружия массового уничтожения, а также выявление нарушений этого законодательства в ходе планирования или проведения аудита.</t>
  </si>
  <si>
    <t>связанные с образом действий аудируемого лица (поведенческие риски):</t>
  </si>
  <si>
    <t>попытки аудируемого лица затруднить понимание его деятельности, структуры собственности или характера операций;</t>
  </si>
  <si>
    <t>отказа аудируемого лица в доступе к документам, объектам, предоставлении возможности непосредственного взаимодействия с определенными работниками, потребителями, поставщиками или иными лицами, от которых можно было бы получить аудиторские доказательства;</t>
  </si>
  <si>
    <t xml:space="preserve"> давления руководства аудируемого лица при проведении аудита или запугивание членов аудиторской группы, особенно в связи с критической оценкой аудитором аудиторских доказательств или при разрешении возможных разногласий с руководством аудируемого лица;</t>
  </si>
  <si>
    <t>отказа аудируемого лица в доступе к ключевым работникам и объектам подразделения информационных технологий, включая персонал, занятый в обеспечении безопасности, в операционной деятельности и в разработке систем;</t>
  </si>
  <si>
    <t xml:space="preserve"> необычных задержек предоставления запрошенной информации аудируемым лицом;</t>
  </si>
  <si>
    <t>подозрений, что руководство аудируемого лица действует в соответствии с указаниями третьих лиц, но не раскрывает сведения о них;</t>
  </si>
  <si>
    <t>нежелания аудируемого лица предоставлять всю необходимую информацию аудитору.</t>
  </si>
  <si>
    <t>связанные с проведением трансграничных операций:</t>
  </si>
  <si>
    <t>операции (в том числе со связанными сторонами), выходящие за рамки обычной деятельности, или со связанными сторонами, которые не аудируются или аудируются другой аудиторской организацией, в том числе приводящие к выводу средств и активов аудируемого лица;</t>
  </si>
  <si>
    <t>операции аудируемого лица, проводимые на трансграничной основе в юрисдикциях с разнообразными культурами и обстоятельствами ведения бизнеса;</t>
  </si>
  <si>
    <t>банковские авуары или операции дочерних или филиальных структур в юрисдикциях с льготным режимом налогообложения, экономическая обоснованность чего представляется неочевидной;</t>
  </si>
  <si>
    <t>платежи за полученные товары или услуги получателям из стран,  отличных от юрисдикций, из которых товары или услуги были получены;</t>
  </si>
  <si>
    <t>значительные трансграничные переводы денежных средств, не имеющие коммерческого обоснования;</t>
  </si>
  <si>
    <t xml:space="preserve"> операции по сделкам, направленным на приобретение имущества, с условиями об отсрочке (рассрочке) платежа под проценты за отсрочку (рассрочку), если проценты перечисляются на счета зарубежных банков;</t>
  </si>
  <si>
    <t>связанные с возможным «обналичиванием» денежных средств:</t>
  </si>
  <si>
    <t>операции аудируемого лица, совершенные с применением сомнительных методов для минимизации заявленной прибыли по соображениям, связанным с налогообложением;</t>
  </si>
  <si>
    <t>операции аудируемого лица, приводящие к возникновению крупных сумм денежных средств на руках или в обработке;</t>
  </si>
  <si>
    <t xml:space="preserve">операции аудируемого лица с материальными ценностями в запасах, имеющими малый размер, высокую ценность или пользующимися высоким спросом; </t>
  </si>
  <si>
    <t>операции аудируемого лица с активами, легко конвертируемыми в деньги (например, облигации на предъявителя, бриллианты);</t>
  </si>
  <si>
    <t xml:space="preserve"> платежи, получаемые от несвязанных или неизвестных третьих сторон, выплата вознаграждения наличными в случаях, когда это не является обычным способом оплаты;</t>
  </si>
  <si>
    <t>осуществление большого количества операций с наличными средствами;</t>
  </si>
  <si>
    <t>связанные с обращением ценных бумаг:</t>
  </si>
  <si>
    <t>операции с ценными бумагами, не имеющие очевидного экономического смысла;</t>
  </si>
  <si>
    <t>перевод принадлежащих аудируемому лицу ценных бумаг на свои счета в иностранном депозитарии (иностранных депозитариях);</t>
  </si>
  <si>
    <t>операции по приобретению и последующему отчуждению аудируемым лицом ценных бумаг на протяжении короткого периода;</t>
  </si>
  <si>
    <t>оплата отчуждаемых ценных бумаг осуществляется путем встречного представления других активов, которыми преимущественно выступают товары, зачет встречных требований по оплате выполненных работ, оказанных услуг, либо отчуждение ценных бумаг осуществляется путем их продажи в рассрочку, либо с отсрочкой платежа, либо в предусмотренные условиями сделки сроки, при которых фактическая оплата ценных бумаг покупателем не производится;</t>
  </si>
  <si>
    <t xml:space="preserve"> связанные с возможным хищением, мошенничеством или преднамеренным банкротством:</t>
  </si>
  <si>
    <t xml:space="preserve"> инвестиции в недвижимость по завышенным или заниженным ценам;</t>
  </si>
  <si>
    <t>завышение или занижение сумм в счетах за товары и услуги;</t>
  </si>
  <si>
    <t>неоднократное выставление счетов на одни и те же товары и услуги;</t>
  </si>
  <si>
    <t>многочисленные перепродажи товаров и услуг;</t>
  </si>
  <si>
    <t>деятельность аудируемого лица, в рамках которой производятся операции по зачислению денежных средств на банковский счет и списанию денежных средств с банковского счета, не создает обязательств по уплате налогов либо налоговая нагрузка является минимальной;</t>
  </si>
  <si>
    <t xml:space="preserve"> осуществление операций (сделок) в случаях, если сумма обязательств после их совершения превысит стоимость активов, за счет которых данные обязательства могут быть погашены;</t>
  </si>
  <si>
    <t xml:space="preserve">совершение операции (сделки) в случае, если такая операция (сделка) может быть квалифицирована как сделка с предпочтением в соответствии с Федеральным законом «О несостоятельности (банкротстве)»; </t>
  </si>
  <si>
    <t>операции по оформлению прощения долга по неисполненным обязательствам;</t>
  </si>
  <si>
    <t>операции по сделкам, предусматривающим передачу в пользу аффилированного партнера по сделке имущества и (или) денежных средств;</t>
  </si>
  <si>
    <t xml:space="preserve"> операции аудируемого лица, не относящиеся к сфере его деятельности;</t>
  </si>
  <si>
    <t>связанные с лицами, подпадающими под санкционный режим:</t>
  </si>
  <si>
    <t>осуществление аудируемым лицом операций (сделок) с лицами, включенными в перечень организаций и физических лиц, в отношении которых имеются сведения об их причастности к экстремистской деятельности или терроризму, или в перечень организаций и физических лиц, в отношении которых имеются сведения об их причастности к распространению оружия массового уничтожения, а также лицами, в отношении которых межведомственным координационным органом, осуществляющим функции по противодействию финансированию терроризма, может быть принято решение о замораживании (блокировании) денежных средств или иного имущества;</t>
  </si>
  <si>
    <t>осуществления аудируемым лицом операций (сделок) в случае, если одной из сторон таких операций (сделок) являются лица, в отношении которых должны применяться меры по приостановлению операций с денежными средствами или иным имуществом, предусмотренные Федеральным законом № 115-ФЗ.</t>
  </si>
  <si>
    <t>Операционные риски:</t>
  </si>
  <si>
    <t>иные риски</t>
  </si>
  <si>
    <t>Понимание бизнеса и СВК аудируемого лица.Выявление рисков ОД/ФТ</t>
  </si>
  <si>
    <t>2. Сделайте вывод о наличии риска ОД/ФТ. Перенесите информацию на лист понимание бизнеса и СВК.</t>
  </si>
  <si>
    <t>3. Сделайте вывод об уровне риска аудируемого лица. При оценке руководствуйтесь публичным отчетом "Национальная оценка рисков легализации (отмывания) преступных доходов",размещенного на официальном сайте Росфинмониторинга.</t>
  </si>
  <si>
    <t xml:space="preserve"> 4.Выявленные риски,связанные с ОД/ФТ, должны оцениваться как значительные,требующие особого внимания при проведении аудита.</t>
  </si>
  <si>
    <t>Настоящий шаблон рекомендательный характер. Член РСА вправе применять иные шаблоны рабочих документов, соответствующие требованиям законодательства Российской Федерации об аудиторской деятельности.</t>
  </si>
  <si>
    <t>Настоящий шаблон  рекомендательный характер. Член РСА вправе применять иные шаблоны рабочих документов, соответствующие требованиям законодательства Российской Федерации об аудиторской деятельности.</t>
  </si>
  <si>
    <t>1. Прочитайте утверждение . Оцените его с точки зрения рисков, относящихся к аудируемому лицу/ его клиенту (клиентам).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</si>
</sst>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quot;-&quot;_р_._-;_-@_-"/>
    <numFmt numFmtId="165" formatCode="_-* #,##0.00_р_._-;\-* #,##0.00_р_._-;_-* &quot;-&quot;??_р_._-;_-@_-"/>
    <numFmt numFmtId="166" formatCode="_-* #,##0.00_-;\-* #,##0.00_-;_-* &quot;-&quot;??_-;_-@_-"/>
    <numFmt numFmtId="167" formatCode="0.0"/>
  </numFmts>
  <fonts count="3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indexed="23"/>
      <name val="Trebuchet MS"/>
      <family val="2"/>
      <charset val="204"/>
    </font>
    <font>
      <b/>
      <i/>
      <sz val="10"/>
      <name val="Trebuchet MS"/>
      <family val="2"/>
      <charset val="204"/>
    </font>
    <font>
      <b/>
      <sz val="10"/>
      <name val="Trebuchet MS"/>
      <family val="2"/>
      <charset val="204"/>
    </font>
    <font>
      <sz val="10"/>
      <name val="Trebuchet MS"/>
      <family val="2"/>
      <charset val="204"/>
    </font>
    <font>
      <sz val="10"/>
      <color indexed="10"/>
      <name val="Trebuchet MS"/>
      <family val="2"/>
      <charset val="204"/>
    </font>
    <font>
      <sz val="10"/>
      <name val="Trebuchet MS"/>
      <family val="2"/>
    </font>
    <font>
      <sz val="10"/>
      <name val="Arial"/>
      <family val="2"/>
    </font>
    <font>
      <sz val="10"/>
      <color theme="1"/>
      <name val="Trebuchet MS"/>
      <family val="2"/>
      <charset val="204"/>
    </font>
    <font>
      <sz val="11"/>
      <color theme="1"/>
      <name val="Calibri"/>
      <family val="2"/>
      <charset val="204"/>
    </font>
    <font>
      <b/>
      <sz val="11"/>
      <color theme="1"/>
      <name val="Calibri"/>
      <family val="2"/>
      <charset val="204"/>
    </font>
    <font>
      <sz val="11"/>
      <color indexed="23"/>
      <name val="Calibri"/>
      <family val="2"/>
      <charset val="204"/>
    </font>
    <font>
      <sz val="11"/>
      <name val="Calibri"/>
      <family val="2"/>
      <charset val="204"/>
    </font>
    <font>
      <sz val="11"/>
      <color indexed="10"/>
      <name val="Calibri"/>
      <family val="2"/>
      <charset val="204"/>
    </font>
    <font>
      <b/>
      <sz val="11"/>
      <name val="Calibri"/>
      <family val="2"/>
      <charset val="204"/>
    </font>
    <font>
      <i/>
      <sz val="11"/>
      <color indexed="12"/>
      <name val="Calibri"/>
      <family val="2"/>
      <charset val="204"/>
    </font>
    <font>
      <b/>
      <sz val="11"/>
      <color theme="1" tint="4.9989318521683403E-2"/>
      <name val="Calibri"/>
      <family val="2"/>
      <charset val="204"/>
    </font>
    <font>
      <sz val="11"/>
      <color indexed="8"/>
      <name val="Calibri"/>
      <family val="2"/>
      <charset val="204"/>
    </font>
    <font>
      <u/>
      <sz val="11"/>
      <color theme="1"/>
      <name val="Calibri"/>
      <family val="2"/>
      <charset val="204"/>
    </font>
    <font>
      <b/>
      <sz val="11"/>
      <color theme="3" tint="0.39997558519241921"/>
      <name val="Calibri"/>
      <family val="2"/>
      <charset val="204"/>
    </font>
    <font>
      <sz val="11"/>
      <color theme="3" tint="0.39997558519241921"/>
      <name val="Calibri"/>
      <family val="2"/>
      <charset val="204"/>
    </font>
    <font>
      <sz val="10"/>
      <color theme="1"/>
      <name val="Cambria"/>
      <family val="1"/>
      <charset val="204"/>
    </font>
    <font>
      <sz val="11"/>
      <color rgb="FFFF0000"/>
      <name val="Calibri"/>
      <family val="2"/>
      <charset val="204"/>
    </font>
    <font>
      <sz val="11"/>
      <color theme="1" tint="0.14999847407452621"/>
      <name val="Calibri"/>
      <family val="2"/>
      <charset val="204"/>
    </font>
    <font>
      <sz val="11"/>
      <color theme="1" tint="0.249977111117893"/>
      <name val="Calibri"/>
      <family val="2"/>
      <charset val="204"/>
    </font>
    <font>
      <b/>
      <sz val="11"/>
      <color theme="1" tint="0.249977111117893"/>
      <name val="Calibri"/>
      <family val="2"/>
      <charset val="204"/>
    </font>
    <font>
      <b/>
      <i/>
      <sz val="11"/>
      <name val="Calibri"/>
      <family val="2"/>
      <charset val="204"/>
    </font>
    <font>
      <b/>
      <sz val="11"/>
      <color rgb="FFFF0000"/>
      <name val="Calibri"/>
      <family val="2"/>
      <charset val="204"/>
    </font>
    <font>
      <b/>
      <u/>
      <sz val="11"/>
      <color theme="1"/>
      <name val="Calibri"/>
      <family val="2"/>
      <charset val="204"/>
    </font>
    <font>
      <sz val="11"/>
      <color theme="1" tint="0.249977111117893"/>
      <name val="Calibri"/>
      <family val="2"/>
      <charset val="204"/>
      <scheme val="minor"/>
    </font>
    <font>
      <b/>
      <u/>
      <sz val="11"/>
      <color rgb="FFFF0000"/>
      <name val="Calibri"/>
      <family val="2"/>
      <charset val="204"/>
    </font>
    <font>
      <b/>
      <sz val="11"/>
      <color theme="1" tint="0.14999847407452621"/>
      <name val="Calibri"/>
      <family val="2"/>
      <charset val="204"/>
    </font>
    <font>
      <sz val="10"/>
      <color theme="1"/>
      <name val="Times New Roman"/>
      <family val="1"/>
      <charset val="204"/>
    </font>
    <font>
      <b/>
      <i/>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xf numFmtId="0" fontId="23" fillId="0" borderId="52" applyAlignment="0"/>
  </cellStyleXfs>
  <cellXfs count="419">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center" vertical="top" wrapText="1" shrinkToFit="1"/>
    </xf>
    <xf numFmtId="0" fontId="3" fillId="0" borderId="1" xfId="0" applyNumberFormat="1" applyFont="1" applyBorder="1" applyAlignment="1">
      <alignment horizontal="center" vertical="top" wrapText="1"/>
    </xf>
    <xf numFmtId="9" fontId="4" fillId="0" borderId="0" xfId="3" applyFont="1" applyBorder="1" applyAlignment="1">
      <alignment vertical="center"/>
    </xf>
    <xf numFmtId="9" fontId="5" fillId="0" borderId="0" xfId="3" applyFont="1" applyBorder="1" applyAlignment="1">
      <alignment horizontal="left" vertical="top" wrapText="1"/>
    </xf>
    <xf numFmtId="9" fontId="5" fillId="0" borderId="0" xfId="3" applyFont="1" applyFill="1" applyBorder="1" applyAlignment="1">
      <alignment horizontal="center" vertical="top"/>
    </xf>
    <xf numFmtId="9" fontId="6" fillId="0" borderId="0" xfId="3" applyFont="1"/>
    <xf numFmtId="0" fontId="6" fillId="0" borderId="0" xfId="0" applyFont="1"/>
    <xf numFmtId="9" fontId="5" fillId="0" borderId="0" xfId="3" applyFont="1" applyBorder="1" applyAlignment="1">
      <alignment horizontal="center" vertical="top"/>
    </xf>
    <xf numFmtId="9" fontId="5" fillId="0" borderId="0" xfId="3" applyFont="1" applyFill="1" applyBorder="1" applyAlignment="1">
      <alignment horizontal="center"/>
    </xf>
    <xf numFmtId="9" fontId="5" fillId="0" borderId="0" xfId="3" applyFont="1" applyBorder="1" applyAlignment="1">
      <alignment vertical="top"/>
    </xf>
    <xf numFmtId="9" fontId="5" fillId="0" borderId="0" xfId="3" applyFont="1" applyBorder="1" applyAlignment="1">
      <alignment vertical="top" wrapText="1"/>
    </xf>
    <xf numFmtId="0" fontId="7" fillId="0" borderId="1" xfId="0" applyNumberFormat="1" applyFont="1" applyFill="1" applyBorder="1" applyAlignment="1">
      <alignment horizontal="center" vertical="top" wrapText="1"/>
    </xf>
    <xf numFmtId="0" fontId="3" fillId="0" borderId="1" xfId="0" quotePrefix="1" applyFont="1" applyBorder="1" applyAlignment="1">
      <alignment horizontal="left" vertical="top"/>
    </xf>
    <xf numFmtId="0" fontId="0" fillId="0" borderId="0" xfId="0" applyAlignment="1">
      <alignment wrapText="1"/>
    </xf>
    <xf numFmtId="0" fontId="6" fillId="0" borderId="0" xfId="0" applyFont="1" applyAlignment="1"/>
    <xf numFmtId="0" fontId="0" fillId="0" borderId="0" xfId="0" applyAlignment="1"/>
    <xf numFmtId="9" fontId="6" fillId="0" borderId="0" xfId="3" applyFont="1" applyAlignment="1"/>
    <xf numFmtId="0" fontId="0" fillId="0" borderId="2" xfId="0" quotePrefix="1" applyBorder="1" applyAlignment="1">
      <alignment horizontal="left" wrapText="1"/>
    </xf>
    <xf numFmtId="0" fontId="0" fillId="0" borderId="2" xfId="0" applyBorder="1" applyAlignment="1">
      <alignment wrapText="1"/>
    </xf>
    <xf numFmtId="0" fontId="0" fillId="0" borderId="8" xfId="0" quotePrefix="1" applyBorder="1" applyAlignment="1">
      <alignment horizontal="lef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21" xfId="0" applyBorder="1"/>
    <xf numFmtId="0" fontId="0" fillId="0" borderId="4" xfId="0" applyBorder="1" applyAlignment="1">
      <alignment wrapText="1"/>
    </xf>
    <xf numFmtId="0" fontId="0" fillId="0" borderId="3" xfId="0" applyBorder="1" applyAlignment="1">
      <alignment wrapText="1"/>
    </xf>
    <xf numFmtId="0" fontId="0" fillId="0" borderId="24" xfId="0" applyBorder="1" applyAlignment="1">
      <alignment wrapText="1"/>
    </xf>
    <xf numFmtId="0" fontId="0" fillId="0" borderId="26" xfId="0"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24" xfId="0" applyBorder="1"/>
    <xf numFmtId="0" fontId="0" fillId="0" borderId="10" xfId="0" applyBorder="1" applyAlignment="1">
      <alignment wrapText="1"/>
    </xf>
    <xf numFmtId="0" fontId="0" fillId="0" borderId="34" xfId="0" applyBorder="1" applyAlignment="1">
      <alignment wrapText="1"/>
    </xf>
    <xf numFmtId="0" fontId="0" fillId="0" borderId="27" xfId="0" applyBorder="1" applyAlignment="1">
      <alignment wrapText="1"/>
    </xf>
    <xf numFmtId="0" fontId="0" fillId="0" borderId="2" xfId="0" applyBorder="1" applyAlignment="1">
      <alignment horizontal="left" wrapText="1"/>
    </xf>
    <xf numFmtId="0" fontId="0" fillId="0" borderId="35" xfId="0" applyBorder="1" applyAlignment="1">
      <alignment wrapText="1"/>
    </xf>
    <xf numFmtId="0" fontId="0" fillId="0" borderId="33" xfId="0" applyBorder="1" applyAlignment="1">
      <alignment wrapText="1"/>
    </xf>
    <xf numFmtId="0" fontId="0" fillId="0" borderId="25" xfId="0" applyBorder="1" applyAlignment="1">
      <alignment wrapText="1"/>
    </xf>
    <xf numFmtId="0" fontId="0" fillId="0" borderId="29" xfId="0" applyBorder="1" applyAlignment="1">
      <alignment wrapText="1"/>
    </xf>
    <xf numFmtId="0" fontId="0" fillId="0" borderId="31" xfId="0" applyBorder="1" applyAlignment="1">
      <alignment wrapText="1"/>
    </xf>
    <xf numFmtId="0" fontId="0" fillId="0" borderId="20" xfId="0" applyBorder="1" applyAlignment="1">
      <alignment wrapText="1"/>
    </xf>
    <xf numFmtId="0" fontId="0" fillId="0" borderId="23" xfId="0" applyBorder="1" applyAlignment="1">
      <alignment wrapText="1"/>
    </xf>
    <xf numFmtId="0" fontId="8" fillId="0" borderId="2" xfId="0" applyFont="1" applyBorder="1"/>
    <xf numFmtId="0" fontId="8" fillId="0" borderId="2" xfId="0" applyFont="1" applyBorder="1" applyAlignment="1">
      <alignment wrapText="1"/>
    </xf>
    <xf numFmtId="0" fontId="8" fillId="0" borderId="2" xfId="0" quotePrefix="1" applyFont="1" applyBorder="1" applyAlignment="1">
      <alignment horizontal="left"/>
    </xf>
    <xf numFmtId="0" fontId="8" fillId="0" borderId="2" xfId="0" quotePrefix="1" applyFont="1" applyFill="1" applyBorder="1" applyAlignment="1">
      <alignment horizontal="left"/>
    </xf>
    <xf numFmtId="0" fontId="10" fillId="0" borderId="2" xfId="0" applyFont="1" applyBorder="1" applyAlignment="1">
      <alignment wrapText="1"/>
    </xf>
    <xf numFmtId="0" fontId="5" fillId="0" borderId="2" xfId="0" applyFont="1" applyFill="1" applyBorder="1"/>
    <xf numFmtId="0" fontId="11" fillId="0" borderId="0" xfId="0" applyFont="1"/>
    <xf numFmtId="0" fontId="11" fillId="0" borderId="0" xfId="0" applyFont="1" applyAlignment="1">
      <alignment wrapText="1"/>
    </xf>
    <xf numFmtId="0" fontId="11" fillId="0" borderId="27" xfId="0" applyFont="1" applyBorder="1" applyAlignment="1">
      <alignment wrapText="1"/>
    </xf>
    <xf numFmtId="0" fontId="11" fillId="0" borderId="2" xfId="0" applyFont="1" applyBorder="1" applyAlignment="1">
      <alignment wrapText="1"/>
    </xf>
    <xf numFmtId="0" fontId="11" fillId="0" borderId="28" xfId="0" applyFont="1" applyBorder="1" applyAlignment="1">
      <alignment wrapText="1"/>
    </xf>
    <xf numFmtId="0" fontId="11" fillId="0" borderId="33" xfId="0" applyFont="1" applyBorder="1" applyAlignment="1">
      <alignment wrapText="1"/>
    </xf>
    <xf numFmtId="0" fontId="11" fillId="0" borderId="10" xfId="0" applyFont="1" applyBorder="1" applyAlignment="1">
      <alignment wrapText="1"/>
    </xf>
    <xf numFmtId="0" fontId="11" fillId="0" borderId="34" xfId="0" applyFont="1" applyBorder="1" applyAlignment="1">
      <alignment wrapText="1"/>
    </xf>
    <xf numFmtId="0" fontId="13" fillId="0" borderId="1" xfId="0" applyFont="1" applyBorder="1" applyAlignment="1">
      <alignment horizontal="center" vertical="top" wrapText="1"/>
    </xf>
    <xf numFmtId="0" fontId="14" fillId="0" borderId="0" xfId="0" applyFont="1"/>
    <xf numFmtId="0" fontId="13" fillId="0" borderId="1" xfId="0" applyFont="1" applyBorder="1" applyAlignment="1">
      <alignment horizontal="left" vertical="top"/>
    </xf>
    <xf numFmtId="0" fontId="13" fillId="0" borderId="1" xfId="0" applyFont="1" applyBorder="1" applyAlignment="1">
      <alignment horizontal="center" vertical="top" wrapText="1" shrinkToFit="1"/>
    </xf>
    <xf numFmtId="0" fontId="15" fillId="0" borderId="1" xfId="0" applyNumberFormat="1" applyFont="1" applyFill="1" applyBorder="1" applyAlignment="1">
      <alignment horizontal="center" vertical="top" wrapText="1"/>
    </xf>
    <xf numFmtId="9" fontId="16" fillId="0" borderId="0" xfId="3" applyFont="1" applyBorder="1" applyAlignment="1">
      <alignment vertical="top"/>
    </xf>
    <xf numFmtId="9" fontId="16" fillId="0" borderId="0" xfId="3" applyFont="1" applyBorder="1" applyAlignment="1">
      <alignment vertical="top" wrapText="1"/>
    </xf>
    <xf numFmtId="9" fontId="16" fillId="0" borderId="0" xfId="3" applyFont="1" applyFill="1" applyBorder="1" applyAlignment="1">
      <alignment horizontal="center"/>
    </xf>
    <xf numFmtId="9" fontId="14" fillId="0" borderId="0" xfId="3" applyFont="1"/>
    <xf numFmtId="0" fontId="17" fillId="0" borderId="0" xfId="0" applyFont="1"/>
    <xf numFmtId="0" fontId="17" fillId="0" borderId="0" xfId="0" applyFont="1" applyAlignment="1">
      <alignment horizontal="right"/>
    </xf>
    <xf numFmtId="0" fontId="16" fillId="0" borderId="38" xfId="0" applyFont="1" applyBorder="1" applyAlignment="1">
      <alignment horizontal="center" vertical="center"/>
    </xf>
    <xf numFmtId="0" fontId="16" fillId="0" borderId="2" xfId="4" quotePrefix="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10" xfId="4" applyFont="1" applyFill="1" applyBorder="1" applyAlignment="1">
      <alignment horizontal="center" vertical="center" wrapText="1"/>
    </xf>
    <xf numFmtId="0" fontId="16" fillId="0" borderId="10" xfId="0" applyFont="1" applyFill="1" applyBorder="1" applyAlignment="1">
      <alignment horizontal="center" vertical="center"/>
    </xf>
    <xf numFmtId="0" fontId="14" fillId="0" borderId="25" xfId="0" applyFont="1" applyBorder="1"/>
    <xf numFmtId="0" fontId="14" fillId="0" borderId="9" xfId="0" applyFont="1" applyBorder="1"/>
    <xf numFmtId="3" fontId="14" fillId="0" borderId="9" xfId="2" applyNumberFormat="1" applyFont="1" applyFill="1" applyBorder="1" applyAlignment="1" applyProtection="1">
      <alignment horizontal="right"/>
      <protection locked="0"/>
    </xf>
    <xf numFmtId="3" fontId="14" fillId="0" borderId="9" xfId="0" applyNumberFormat="1" applyFont="1" applyBorder="1"/>
    <xf numFmtId="0" fontId="14" fillId="0" borderId="26" xfId="0" applyFont="1" applyBorder="1"/>
    <xf numFmtId="0" fontId="14" fillId="0" borderId="27" xfId="0" applyFont="1" applyBorder="1"/>
    <xf numFmtId="0" fontId="14" fillId="0" borderId="2" xfId="0" applyFont="1" applyBorder="1"/>
    <xf numFmtId="3" fontId="14" fillId="0" borderId="2" xfId="2" applyNumberFormat="1" applyFont="1" applyFill="1" applyBorder="1" applyAlignment="1" applyProtection="1">
      <alignment horizontal="right"/>
      <protection locked="0"/>
    </xf>
    <xf numFmtId="0" fontId="14" fillId="0" borderId="28" xfId="0" applyFont="1" applyBorder="1"/>
    <xf numFmtId="0" fontId="14" fillId="0" borderId="27" xfId="0" applyFont="1" applyBorder="1" applyAlignment="1">
      <alignment wrapText="1"/>
    </xf>
    <xf numFmtId="0" fontId="14" fillId="0" borderId="27" xfId="0" quotePrefix="1" applyFont="1" applyBorder="1" applyAlignment="1">
      <alignment horizontal="left"/>
    </xf>
    <xf numFmtId="166" fontId="14" fillId="0" borderId="2" xfId="1" applyNumberFormat="1" applyFont="1" applyFill="1" applyBorder="1" applyAlignment="1" applyProtection="1">
      <alignment horizontal="right"/>
      <protection locked="0"/>
    </xf>
    <xf numFmtId="166" fontId="15" fillId="0" borderId="2" xfId="1" applyNumberFormat="1" applyFont="1" applyFill="1" applyBorder="1" applyAlignment="1" applyProtection="1">
      <alignment horizontal="right"/>
      <protection locked="0"/>
    </xf>
    <xf numFmtId="0" fontId="14" fillId="0" borderId="27" xfId="0" quotePrefix="1" applyFont="1" applyFill="1" applyBorder="1" applyAlignment="1">
      <alignment horizontal="left"/>
    </xf>
    <xf numFmtId="3" fontId="19" fillId="0" borderId="2" xfId="2" applyNumberFormat="1" applyFont="1" applyFill="1" applyBorder="1" applyAlignment="1"/>
    <xf numFmtId="3" fontId="14" fillId="0" borderId="2" xfId="2" applyNumberFormat="1" applyFont="1" applyFill="1" applyBorder="1" applyAlignment="1" applyProtection="1">
      <protection locked="0"/>
    </xf>
    <xf numFmtId="0" fontId="14" fillId="0" borderId="33" xfId="0" quotePrefix="1" applyFont="1" applyBorder="1" applyAlignment="1">
      <alignment horizontal="left"/>
    </xf>
    <xf numFmtId="0" fontId="14" fillId="0" borderId="10" xfId="0" applyFont="1" applyBorder="1"/>
    <xf numFmtId="3" fontId="14" fillId="0" borderId="10" xfId="2" applyNumberFormat="1" applyFont="1" applyFill="1" applyBorder="1" applyAlignment="1" applyProtection="1">
      <alignment horizontal="right"/>
      <protection locked="0"/>
    </xf>
    <xf numFmtId="3" fontId="14" fillId="0" borderId="10" xfId="2" applyNumberFormat="1" applyFont="1" applyFill="1" applyBorder="1" applyAlignment="1" applyProtection="1">
      <protection locked="0"/>
    </xf>
    <xf numFmtId="3" fontId="14" fillId="0" borderId="42" xfId="2" applyNumberFormat="1" applyFont="1" applyFill="1" applyBorder="1" applyAlignment="1" applyProtection="1">
      <alignment horizontal="right"/>
      <protection locked="0"/>
    </xf>
    <xf numFmtId="3" fontId="14" fillId="0" borderId="42" xfId="0" applyNumberFormat="1" applyFont="1" applyBorder="1"/>
    <xf numFmtId="0" fontId="14" fillId="0" borderId="34" xfId="0" applyFont="1" applyBorder="1"/>
    <xf numFmtId="0" fontId="14" fillId="0" borderId="2" xfId="0" applyFont="1" applyBorder="1" applyAlignment="1">
      <alignment wrapText="1"/>
    </xf>
    <xf numFmtId="0" fontId="14" fillId="0" borderId="2" xfId="0" quotePrefix="1" applyFont="1" applyBorder="1" applyAlignment="1">
      <alignment horizontal="left" wrapText="1"/>
    </xf>
    <xf numFmtId="0" fontId="14" fillId="0" borderId="2" xfId="0" quotePrefix="1" applyFont="1" applyFill="1" applyBorder="1" applyAlignment="1">
      <alignment horizontal="left" wrapText="1"/>
    </xf>
    <xf numFmtId="0" fontId="11" fillId="0" borderId="0" xfId="0" applyFont="1" applyAlignment="1">
      <alignment horizontal="left"/>
    </xf>
    <xf numFmtId="0" fontId="11" fillId="0" borderId="2" xfId="0" applyFont="1" applyBorder="1" applyAlignment="1">
      <alignment horizontal="center" wrapText="1"/>
    </xf>
    <xf numFmtId="0" fontId="11" fillId="0" borderId="38" xfId="0" applyFont="1" applyBorder="1" applyAlignment="1">
      <alignment horizontal="center" wrapText="1"/>
    </xf>
    <xf numFmtId="0" fontId="11" fillId="0" borderId="39" xfId="0" applyFont="1" applyBorder="1" applyAlignment="1">
      <alignment horizontal="center" wrapText="1"/>
    </xf>
    <xf numFmtId="0" fontId="11" fillId="0" borderId="28" xfId="0" applyFont="1" applyBorder="1" applyAlignment="1">
      <alignment horizontal="center" wrapText="1"/>
    </xf>
    <xf numFmtId="0" fontId="11" fillId="0" borderId="10" xfId="0" applyFont="1" applyBorder="1" applyAlignment="1">
      <alignment horizontal="center" wrapText="1"/>
    </xf>
    <xf numFmtId="0" fontId="11" fillId="0" borderId="34" xfId="0" applyFont="1" applyBorder="1" applyAlignment="1">
      <alignment horizontal="center" wrapText="1"/>
    </xf>
    <xf numFmtId="0" fontId="13" fillId="0" borderId="1" xfId="0" quotePrefix="1" applyFont="1" applyBorder="1" applyAlignment="1">
      <alignment horizontal="left" vertical="top"/>
    </xf>
    <xf numFmtId="0" fontId="11" fillId="0" borderId="0" xfId="0" applyFont="1" applyFill="1" applyAlignment="1">
      <alignment horizontal="left"/>
    </xf>
    <xf numFmtId="0" fontId="24" fillId="0" borderId="0" xfId="0" applyFont="1"/>
    <xf numFmtId="167" fontId="25" fillId="0" borderId="2" xfId="0" applyNumberFormat="1" applyFont="1" applyBorder="1"/>
    <xf numFmtId="0" fontId="16" fillId="0" borderId="0" xfId="0" applyFont="1" applyAlignment="1">
      <alignment horizontal="right" indent="1"/>
    </xf>
    <xf numFmtId="0" fontId="16" fillId="0" borderId="0" xfId="0" applyFont="1" applyBorder="1" applyAlignment="1" applyProtection="1">
      <alignment horizontal="right" indent="1"/>
      <protection locked="0"/>
    </xf>
    <xf numFmtId="0" fontId="28" fillId="3" borderId="33"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16" fillId="3" borderId="16" xfId="0" applyFont="1" applyFill="1" applyBorder="1" applyAlignment="1">
      <alignment vertical="center" wrapText="1"/>
    </xf>
    <xf numFmtId="0" fontId="12" fillId="0" borderId="0" xfId="5" applyFont="1" applyFill="1" applyBorder="1" applyAlignment="1"/>
    <xf numFmtId="0" fontId="29" fillId="0" borderId="0" xfId="5" applyFont="1" applyFill="1" applyBorder="1" applyAlignment="1"/>
    <xf numFmtId="0" fontId="12" fillId="0" borderId="0" xfId="5" quotePrefix="1" applyFont="1" applyFill="1" applyBorder="1" applyAlignment="1">
      <alignment horizontal="left"/>
    </xf>
    <xf numFmtId="0" fontId="21" fillId="0" borderId="53" xfId="0" applyFont="1" applyBorder="1" applyAlignment="1">
      <alignment wrapText="1"/>
    </xf>
    <xf numFmtId="0" fontId="21" fillId="0" borderId="54" xfId="0" applyFont="1" applyBorder="1" applyAlignment="1">
      <alignment wrapText="1"/>
    </xf>
    <xf numFmtId="0" fontId="21" fillId="0" borderId="54" xfId="0" quotePrefix="1" applyFont="1" applyBorder="1" applyAlignment="1">
      <alignment horizontal="left" wrapText="1"/>
    </xf>
    <xf numFmtId="0" fontId="11" fillId="0" borderId="25" xfId="0" applyFont="1" applyBorder="1" applyAlignment="1">
      <alignment wrapText="1"/>
    </xf>
    <xf numFmtId="0" fontId="11" fillId="0" borderId="9" xfId="0" applyFont="1" applyBorder="1" applyAlignment="1">
      <alignment wrapText="1"/>
    </xf>
    <xf numFmtId="0" fontId="11" fillId="0" borderId="26" xfId="0" applyFont="1" applyBorder="1" applyAlignment="1">
      <alignment wrapText="1"/>
    </xf>
    <xf numFmtId="0" fontId="11" fillId="0" borderId="27" xfId="0" applyFont="1" applyBorder="1" applyAlignment="1">
      <alignment horizontal="left" wrapText="1"/>
    </xf>
    <xf numFmtId="0" fontId="11" fillId="0" borderId="0" xfId="0" applyFont="1" applyBorder="1" applyAlignment="1">
      <alignment wrapText="1"/>
    </xf>
    <xf numFmtId="0" fontId="11" fillId="0" borderId="9" xfId="0" applyFont="1" applyBorder="1"/>
    <xf numFmtId="0" fontId="11" fillId="0" borderId="2" xfId="0" applyFont="1" applyBorder="1"/>
    <xf numFmtId="0" fontId="21" fillId="0" borderId="2" xfId="0" applyFont="1" applyBorder="1" applyAlignment="1">
      <alignment wrapText="1"/>
    </xf>
    <xf numFmtId="0" fontId="11" fillId="0" borderId="0" xfId="0" applyFont="1" applyBorder="1"/>
    <xf numFmtId="0" fontId="30" fillId="0" borderId="0" xfId="0" applyFont="1"/>
    <xf numFmtId="0" fontId="16" fillId="3" borderId="51" xfId="0" applyFont="1" applyFill="1" applyBorder="1" applyAlignment="1">
      <alignment horizontal="center" vertical="center" wrapText="1"/>
    </xf>
    <xf numFmtId="0" fontId="16" fillId="3" borderId="17" xfId="0" applyFont="1" applyFill="1" applyBorder="1" applyAlignment="1">
      <alignment horizontal="center" vertical="center" wrapText="1"/>
    </xf>
    <xf numFmtId="1" fontId="25" fillId="0" borderId="2" xfId="0" applyNumberFormat="1" applyFont="1" applyFill="1" applyBorder="1" applyAlignment="1">
      <alignment horizontal="right" indent="1"/>
    </xf>
    <xf numFmtId="167" fontId="25" fillId="0" borderId="2" xfId="0" applyNumberFormat="1" applyFont="1" applyFill="1" applyBorder="1" applyAlignment="1" applyProtection="1">
      <alignment horizontal="right" indent="1"/>
      <protection locked="0"/>
    </xf>
    <xf numFmtId="167" fontId="25" fillId="0" borderId="2" xfId="0" applyNumberFormat="1" applyFont="1" applyFill="1" applyBorder="1" applyAlignment="1">
      <alignment horizontal="right" indent="1"/>
    </xf>
    <xf numFmtId="0" fontId="24" fillId="0" borderId="2" xfId="0" applyFont="1" applyBorder="1" applyAlignment="1">
      <alignment horizontal="center"/>
    </xf>
    <xf numFmtId="0" fontId="26" fillId="0" borderId="2" xfId="0" applyFont="1" applyBorder="1" applyAlignment="1">
      <alignment horizontal="center"/>
    </xf>
    <xf numFmtId="0" fontId="16" fillId="3" borderId="16" xfId="0" quotePrefix="1" applyFont="1" applyFill="1" applyBorder="1" applyAlignment="1">
      <alignment horizontal="left" vertical="center" wrapText="1"/>
    </xf>
    <xf numFmtId="0" fontId="16" fillId="3" borderId="57" xfId="0" quotePrefix="1" applyFont="1" applyFill="1" applyBorder="1" applyAlignment="1">
      <alignment horizontal="center" vertical="center" wrapText="1"/>
    </xf>
    <xf numFmtId="0" fontId="0" fillId="0" borderId="41" xfId="0" applyBorder="1" applyAlignment="1">
      <alignment wrapText="1"/>
    </xf>
    <xf numFmtId="0" fontId="0" fillId="0" borderId="61" xfId="0" applyBorder="1" applyAlignment="1">
      <alignment wrapText="1"/>
    </xf>
    <xf numFmtId="0" fontId="2" fillId="0" borderId="53" xfId="0" applyFont="1" applyBorder="1" applyAlignment="1">
      <alignment horizontal="center" wrapText="1"/>
    </xf>
    <xf numFmtId="0" fontId="2" fillId="0" borderId="54" xfId="0" quotePrefix="1" applyFont="1" applyBorder="1" applyAlignment="1">
      <alignment horizontal="left" wrapText="1"/>
    </xf>
    <xf numFmtId="0" fontId="2" fillId="0" borderId="54" xfId="0" applyFont="1" applyBorder="1" applyAlignment="1">
      <alignment wrapText="1"/>
    </xf>
    <xf numFmtId="0" fontId="2" fillId="0" borderId="55" xfId="0" applyFont="1" applyBorder="1" applyAlignment="1">
      <alignment wrapText="1"/>
    </xf>
    <xf numFmtId="0" fontId="26" fillId="0" borderId="0" xfId="0" applyFont="1"/>
    <xf numFmtId="0" fontId="27" fillId="0" borderId="0" xfId="0" quotePrefix="1" applyFont="1" applyAlignment="1">
      <alignment horizontal="left"/>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0" xfId="0" applyFont="1" applyAlignment="1">
      <alignment wrapText="1"/>
    </xf>
    <xf numFmtId="0" fontId="26" fillId="0" borderId="27" xfId="0" applyFont="1" applyBorder="1" applyAlignment="1">
      <alignment wrapText="1"/>
    </xf>
    <xf numFmtId="0" fontId="26" fillId="0" borderId="2" xfId="0" applyFont="1" applyBorder="1" applyAlignment="1">
      <alignment wrapText="1"/>
    </xf>
    <xf numFmtId="0" fontId="26" fillId="0" borderId="2" xfId="0" applyFont="1" applyBorder="1" applyAlignment="1">
      <alignment horizontal="center" wrapText="1"/>
    </xf>
    <xf numFmtId="0" fontId="26" fillId="0" borderId="28" xfId="0" applyFont="1" applyBorder="1" applyAlignment="1">
      <alignment horizontal="center" wrapText="1"/>
    </xf>
    <xf numFmtId="0" fontId="26" fillId="0" borderId="2" xfId="0" quotePrefix="1" applyFont="1" applyBorder="1" applyAlignment="1">
      <alignment horizontal="left" wrapText="1"/>
    </xf>
    <xf numFmtId="0" fontId="26" fillId="0" borderId="2" xfId="0" quotePrefix="1" applyFont="1" applyFill="1" applyBorder="1" applyAlignment="1">
      <alignment horizontal="left" wrapText="1"/>
    </xf>
    <xf numFmtId="0" fontId="26" fillId="0" borderId="33" xfId="0" applyFont="1" applyBorder="1" applyAlignment="1">
      <alignment wrapText="1"/>
    </xf>
    <xf numFmtId="0" fontId="26" fillId="0" borderId="10" xfId="0" applyFont="1" applyBorder="1" applyAlignment="1">
      <alignment wrapText="1"/>
    </xf>
    <xf numFmtId="0" fontId="26" fillId="0" borderId="10" xfId="0" applyFont="1" applyBorder="1" applyAlignment="1">
      <alignment horizontal="center" wrapText="1"/>
    </xf>
    <xf numFmtId="0" fontId="26" fillId="0" borderId="34" xfId="0" applyFont="1" applyBorder="1" applyAlignment="1">
      <alignment horizontal="center" wrapText="1"/>
    </xf>
    <xf numFmtId="0" fontId="31" fillId="0" borderId="0" xfId="0" applyFont="1"/>
    <xf numFmtId="0" fontId="16" fillId="3" borderId="17" xfId="0" applyFont="1" applyFill="1" applyBorder="1" applyAlignment="1">
      <alignment horizontal="center" vertical="center" wrapText="1"/>
    </xf>
    <xf numFmtId="0" fontId="11" fillId="0" borderId="38" xfId="0" applyFont="1" applyBorder="1"/>
    <xf numFmtId="0" fontId="11" fillId="0" borderId="27" xfId="0" applyFont="1" applyBorder="1"/>
    <xf numFmtId="0" fontId="11" fillId="0" borderId="28" xfId="0" applyFont="1" applyBorder="1"/>
    <xf numFmtId="0" fontId="11" fillId="0" borderId="33" xfId="0" applyFont="1" applyBorder="1"/>
    <xf numFmtId="0" fontId="11" fillId="0" borderId="10" xfId="0" applyFont="1" applyBorder="1"/>
    <xf numFmtId="0" fontId="11" fillId="0" borderId="34" xfId="0" applyFont="1" applyBorder="1"/>
    <xf numFmtId="0" fontId="11" fillId="0" borderId="45" xfId="0" applyFont="1" applyBorder="1" applyAlignment="1">
      <alignment wrapText="1"/>
    </xf>
    <xf numFmtId="1" fontId="16" fillId="3" borderId="38" xfId="0" applyNumberFormat="1" applyFont="1" applyFill="1" applyBorder="1" applyAlignment="1">
      <alignment horizontal="right" indent="1"/>
    </xf>
    <xf numFmtId="1" fontId="25" fillId="0" borderId="38" xfId="0" applyNumberFormat="1" applyFont="1" applyFill="1" applyBorder="1" applyAlignment="1">
      <alignment horizontal="right" indent="1"/>
    </xf>
    <xf numFmtId="1" fontId="25" fillId="0" borderId="38" xfId="0" applyNumberFormat="1" applyFont="1" applyFill="1" applyBorder="1" applyAlignment="1" applyProtection="1">
      <alignment horizontal="right" indent="1"/>
      <protection locked="0"/>
    </xf>
    <xf numFmtId="167" fontId="22" fillId="0" borderId="38" xfId="0" quotePrefix="1" applyNumberFormat="1" applyFont="1" applyFill="1" applyBorder="1" applyAlignment="1" applyProtection="1">
      <alignment horizontal="left" indent="1"/>
      <protection locked="0"/>
    </xf>
    <xf numFmtId="167" fontId="22" fillId="0" borderId="38" xfId="0" quotePrefix="1" applyNumberFormat="1" applyFont="1" applyBorder="1" applyAlignment="1">
      <alignment horizontal="left"/>
    </xf>
    <xf numFmtId="167" fontId="22" fillId="0" borderId="38" xfId="0" applyNumberFormat="1" applyFont="1" applyBorder="1"/>
    <xf numFmtId="0" fontId="26" fillId="0" borderId="38" xfId="0" applyFont="1" applyBorder="1"/>
    <xf numFmtId="167" fontId="22" fillId="0" borderId="39" xfId="0" applyNumberFormat="1" applyFont="1" applyBorder="1"/>
    <xf numFmtId="0" fontId="24" fillId="0" borderId="27" xfId="0" applyFont="1" applyBorder="1" applyAlignment="1">
      <alignment horizontal="right" wrapText="1"/>
    </xf>
    <xf numFmtId="0" fontId="26" fillId="0" borderId="28" xfId="0" applyFont="1" applyBorder="1" applyAlignment="1">
      <alignment horizontal="center"/>
    </xf>
    <xf numFmtId="0" fontId="24" fillId="0" borderId="33" xfId="0" applyFont="1" applyBorder="1" applyAlignment="1">
      <alignment horizontal="right" wrapText="1"/>
    </xf>
    <xf numFmtId="1" fontId="25" fillId="0" borderId="10" xfId="0" applyNumberFormat="1" applyFont="1" applyFill="1" applyBorder="1" applyAlignment="1">
      <alignment horizontal="right" indent="1"/>
    </xf>
    <xf numFmtId="167" fontId="25" fillId="0" borderId="10" xfId="0" applyNumberFormat="1" applyFont="1" applyFill="1" applyBorder="1" applyAlignment="1" applyProtection="1">
      <alignment horizontal="right" indent="1"/>
      <protection locked="0"/>
    </xf>
    <xf numFmtId="167" fontId="25" fillId="0" borderId="10" xfId="0" applyNumberFormat="1" applyFont="1" applyBorder="1"/>
    <xf numFmtId="0" fontId="24" fillId="0" borderId="10" xfId="0" applyFont="1" applyBorder="1" applyAlignment="1">
      <alignment horizontal="center"/>
    </xf>
    <xf numFmtId="0" fontId="26" fillId="0" borderId="10" xfId="0" applyFont="1" applyBorder="1" applyAlignment="1">
      <alignment horizontal="center"/>
    </xf>
    <xf numFmtId="0" fontId="26" fillId="0" borderId="34" xfId="0" applyFont="1" applyBorder="1" applyAlignment="1">
      <alignment horizontal="center"/>
    </xf>
    <xf numFmtId="1" fontId="25" fillId="0" borderId="42" xfId="0" applyNumberFormat="1" applyFont="1" applyFill="1" applyBorder="1" applyAlignment="1">
      <alignment horizontal="right" indent="1"/>
    </xf>
    <xf numFmtId="167" fontId="25" fillId="0" borderId="42" xfId="0" applyNumberFormat="1" applyFont="1" applyFill="1" applyBorder="1" applyAlignment="1" applyProtection="1">
      <alignment horizontal="right" indent="1"/>
      <protection locked="0"/>
    </xf>
    <xf numFmtId="0" fontId="11" fillId="0" borderId="42" xfId="0" applyFont="1" applyBorder="1"/>
    <xf numFmtId="0" fontId="24" fillId="0" borderId="42" xfId="0" applyFont="1" applyBorder="1" applyAlignment="1">
      <alignment horizontal="center"/>
    </xf>
    <xf numFmtId="0" fontId="33" fillId="0" borderId="0" xfId="0" applyFont="1" applyAlignment="1">
      <alignment horizontal="center" wrapText="1"/>
    </xf>
    <xf numFmtId="0" fontId="24" fillId="0" borderId="50" xfId="0" applyFont="1" applyBorder="1" applyAlignment="1">
      <alignment horizontal="center"/>
    </xf>
    <xf numFmtId="0" fontId="33" fillId="0" borderId="54" xfId="0" applyFont="1" applyBorder="1" applyAlignment="1">
      <alignment horizontal="center" wrapText="1"/>
    </xf>
    <xf numFmtId="167" fontId="25" fillId="0" borderId="50" xfId="0" applyNumberFormat="1" applyFont="1" applyFill="1" applyBorder="1" applyAlignment="1" applyProtection="1">
      <alignment horizontal="right" indent="1"/>
      <protection locked="0"/>
    </xf>
    <xf numFmtId="167" fontId="33" fillId="0" borderId="55" xfId="0" applyNumberFormat="1" applyFont="1" applyFill="1" applyBorder="1" applyAlignment="1" applyProtection="1">
      <alignment horizontal="center" wrapText="1"/>
      <protection locked="0"/>
    </xf>
    <xf numFmtId="0" fontId="11" fillId="0" borderId="25" xfId="0" applyFont="1" applyBorder="1"/>
    <xf numFmtId="1" fontId="25" fillId="0" borderId="50" xfId="0" applyNumberFormat="1" applyFont="1" applyFill="1" applyBorder="1" applyAlignment="1">
      <alignment horizontal="right" indent="1"/>
    </xf>
    <xf numFmtId="0" fontId="11" fillId="0" borderId="50" xfId="0" applyFont="1" applyBorder="1"/>
    <xf numFmtId="0" fontId="11" fillId="0" borderId="26" xfId="0" applyFont="1" applyBorder="1"/>
    <xf numFmtId="0" fontId="33" fillId="0" borderId="53" xfId="0" applyFont="1" applyBorder="1" applyAlignment="1">
      <alignment horizontal="center" wrapText="1"/>
    </xf>
    <xf numFmtId="1" fontId="33" fillId="0" borderId="54" xfId="0" applyNumberFormat="1" applyFont="1" applyFill="1" applyBorder="1" applyAlignment="1">
      <alignment horizontal="center" wrapText="1"/>
    </xf>
    <xf numFmtId="0" fontId="16" fillId="3" borderId="16" xfId="0" quotePrefix="1" applyFont="1" applyFill="1" applyBorder="1" applyAlignment="1">
      <alignment horizontal="center" vertical="center" wrapText="1"/>
    </xf>
    <xf numFmtId="0" fontId="11" fillId="0" borderId="0" xfId="0" applyFont="1" applyAlignment="1"/>
    <xf numFmtId="0" fontId="12" fillId="0" borderId="0" xfId="0" applyFont="1" applyAlignment="1"/>
    <xf numFmtId="0" fontId="0" fillId="0" borderId="54" xfId="0" applyBorder="1" applyAlignment="1">
      <alignment vertical="center" wrapText="1"/>
    </xf>
    <xf numFmtId="0" fontId="0" fillId="0" borderId="55" xfId="0" applyBorder="1" applyAlignment="1">
      <alignment horizontal="center" vertical="center" wrapText="1"/>
    </xf>
    <xf numFmtId="0" fontId="21" fillId="0" borderId="55" xfId="0" quotePrefix="1" applyFont="1" applyBorder="1" applyAlignment="1">
      <alignment horizontal="left" wrapText="1"/>
    </xf>
    <xf numFmtId="0" fontId="21" fillId="0" borderId="2" xfId="0" quotePrefix="1" applyFont="1" applyBorder="1" applyAlignment="1">
      <alignment horizontal="left" wrapText="1"/>
    </xf>
    <xf numFmtId="0" fontId="0" fillId="0" borderId="25" xfId="0" quotePrefix="1" applyBorder="1" applyAlignment="1">
      <alignment horizontal="left" wrapText="1"/>
    </xf>
    <xf numFmtId="0" fontId="0" fillId="0" borderId="2" xfId="0" applyBorder="1" applyAlignment="1">
      <alignment wrapText="1"/>
    </xf>
    <xf numFmtId="0" fontId="0" fillId="0" borderId="29" xfId="0" applyBorder="1" applyAlignment="1">
      <alignment wrapText="1"/>
    </xf>
    <xf numFmtId="0" fontId="0" fillId="0" borderId="2" xfId="0" quotePrefix="1" applyBorder="1" applyAlignment="1">
      <alignment horizontal="left" wrapText="1"/>
    </xf>
    <xf numFmtId="0" fontId="2" fillId="4" borderId="0" xfId="0" quotePrefix="1" applyFont="1" applyFill="1" applyAlignment="1">
      <alignment horizontal="left"/>
    </xf>
    <xf numFmtId="0" fontId="0" fillId="4" borderId="0" xfId="0" applyFill="1" applyAlignment="1"/>
    <xf numFmtId="0" fontId="0" fillId="4" borderId="0" xfId="0" applyFill="1" applyAlignment="1">
      <alignment horizontal="left"/>
    </xf>
    <xf numFmtId="0" fontId="0" fillId="4" borderId="0" xfId="0" quotePrefix="1" applyFill="1" applyAlignment="1">
      <alignment horizontal="left"/>
    </xf>
    <xf numFmtId="0" fontId="34" fillId="0" borderId="0" xfId="0" applyFont="1" applyAlignment="1">
      <alignment vertical="center"/>
    </xf>
    <xf numFmtId="0" fontId="0" fillId="0" borderId="63" xfId="0" applyBorder="1" applyAlignment="1">
      <alignment wrapText="1"/>
    </xf>
    <xf numFmtId="0" fontId="0" fillId="0" borderId="0" xfId="0" quotePrefix="1" applyBorder="1" applyAlignment="1">
      <alignment horizontal="left" wrapText="1"/>
    </xf>
    <xf numFmtId="0" fontId="0" fillId="0" borderId="0" xfId="0" applyBorder="1"/>
    <xf numFmtId="0" fontId="0" fillId="0" borderId="2" xfId="0" applyBorder="1"/>
    <xf numFmtId="0" fontId="2" fillId="0" borderId="2" xfId="0" quotePrefix="1" applyFont="1" applyBorder="1" applyAlignment="1">
      <alignment horizontal="left" wrapText="1"/>
    </xf>
    <xf numFmtId="0" fontId="35" fillId="0" borderId="2" xfId="0" quotePrefix="1" applyFont="1" applyBorder="1" applyAlignment="1">
      <alignment horizontal="left" wrapText="1"/>
    </xf>
    <xf numFmtId="0" fontId="35" fillId="0" borderId="8" xfId="0" quotePrefix="1" applyFont="1" applyBorder="1" applyAlignment="1">
      <alignment horizontal="left" wrapText="1"/>
    </xf>
    <xf numFmtId="0" fontId="0" fillId="0" borderId="29" xfId="0" quotePrefix="1" applyNumberFormat="1" applyBorder="1" applyAlignment="1">
      <alignment horizontal="left" wrapText="1"/>
    </xf>
    <xf numFmtId="0" fontId="0" fillId="0" borderId="8" xfId="0" quotePrefix="1" applyNumberFormat="1" applyBorder="1" applyAlignment="1">
      <alignment horizontal="left" wrapText="1"/>
    </xf>
    <xf numFmtId="0" fontId="2" fillId="0" borderId="36" xfId="0" quotePrefix="1" applyNumberFormat="1" applyFont="1" applyBorder="1" applyAlignment="1">
      <alignment horizontal="left"/>
    </xf>
    <xf numFmtId="0" fontId="0" fillId="0" borderId="6" xfId="0" applyBorder="1" applyAlignment="1">
      <alignment horizontal="left"/>
    </xf>
    <xf numFmtId="0" fontId="0" fillId="0" borderId="36" xfId="0" quotePrefix="1" applyNumberFormat="1" applyBorder="1" applyAlignment="1">
      <alignment horizontal="left"/>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62" xfId="0" applyFont="1" applyBorder="1" applyAlignment="1">
      <alignment horizontal="right" vertical="center"/>
    </xf>
    <xf numFmtId="0" fontId="0" fillId="0" borderId="29" xfId="0" quotePrefix="1" applyBorder="1" applyAlignment="1">
      <alignment wrapText="1"/>
    </xf>
    <xf numFmtId="0" fontId="0" fillId="0" borderId="8" xfId="0" quotePrefix="1" applyBorder="1" applyAlignment="1">
      <alignment wrapText="1"/>
    </xf>
    <xf numFmtId="0" fontId="0" fillId="0" borderId="25" xfId="0" quotePrefix="1" applyBorder="1" applyAlignment="1">
      <alignment horizontal="left" wrapText="1"/>
    </xf>
    <xf numFmtId="0" fontId="0" fillId="0" borderId="9" xfId="0" applyBorder="1" applyAlignment="1">
      <alignment wrapText="1"/>
    </xf>
    <xf numFmtId="0" fontId="0" fillId="0" borderId="29" xfId="0" quotePrefix="1" applyBorder="1" applyAlignment="1">
      <alignment horizontal="left" wrapText="1"/>
    </xf>
    <xf numFmtId="0" fontId="0" fillId="0" borderId="8" xfId="0" applyBorder="1" applyAlignment="1">
      <alignment wrapText="1"/>
    </xf>
    <xf numFmtId="0" fontId="0" fillId="0" borderId="9" xfId="0" quotePrefix="1" applyBorder="1" applyAlignment="1">
      <alignment wrapText="1"/>
    </xf>
    <xf numFmtId="0" fontId="0" fillId="0" borderId="13" xfId="0" quotePrefix="1" applyBorder="1" applyAlignment="1">
      <alignment horizontal="left" wrapText="1"/>
    </xf>
    <xf numFmtId="0" fontId="0" fillId="0" borderId="10" xfId="0" quotePrefix="1" applyBorder="1" applyAlignment="1">
      <alignment wrapText="1"/>
    </xf>
    <xf numFmtId="0" fontId="2" fillId="0" borderId="23" xfId="0" quotePrefix="1" applyFont="1" applyBorder="1" applyAlignment="1">
      <alignment horizontal="left" wrapText="1"/>
    </xf>
    <xf numFmtId="0" fontId="2" fillId="0" borderId="12" xfId="0" quotePrefix="1" applyFont="1" applyBorder="1" applyAlignment="1">
      <alignment wrapText="1"/>
    </xf>
    <xf numFmtId="0" fontId="2" fillId="0" borderId="23" xfId="0" applyFont="1" applyBorder="1" applyAlignment="1">
      <alignment wrapText="1"/>
    </xf>
    <xf numFmtId="0" fontId="0" fillId="0" borderId="27" xfId="0" quotePrefix="1" applyBorder="1" applyAlignment="1">
      <alignment horizontal="left" wrapText="1"/>
    </xf>
    <xf numFmtId="0" fontId="0" fillId="0" borderId="2" xfId="0" applyBorder="1" applyAlignment="1">
      <alignment wrapText="1"/>
    </xf>
    <xf numFmtId="0" fontId="0" fillId="0" borderId="27" xfId="0" applyBorder="1" applyAlignment="1">
      <alignment wrapText="1"/>
    </xf>
    <xf numFmtId="0" fontId="0" fillId="0" borderId="29" xfId="0" applyBorder="1" applyAlignment="1">
      <alignment wrapText="1"/>
    </xf>
    <xf numFmtId="0" fontId="2" fillId="0" borderId="12" xfId="0" applyFont="1" applyBorder="1" applyAlignment="1">
      <alignment horizontal="left" wrapText="1"/>
    </xf>
    <xf numFmtId="0" fontId="2" fillId="0" borderId="12" xfId="0" applyFont="1" applyBorder="1" applyAlignment="1">
      <alignment wrapText="1"/>
    </xf>
    <xf numFmtId="0" fontId="0" fillId="0" borderId="36" xfId="0" applyBorder="1" applyAlignment="1">
      <alignment horizontal="left" wrapText="1"/>
    </xf>
    <xf numFmtId="0" fontId="0" fillId="0" borderId="6" xfId="0" applyBorder="1" applyAlignment="1">
      <alignment horizontal="left" wrapText="1"/>
    </xf>
    <xf numFmtId="0" fontId="0" fillId="0" borderId="25" xfId="0" applyBorder="1" applyAlignment="1">
      <alignment horizontal="left" wrapText="1"/>
    </xf>
    <xf numFmtId="0" fontId="0" fillId="0" borderId="9" xfId="0" applyBorder="1" applyAlignment="1">
      <alignment horizontal="left" wrapText="1"/>
    </xf>
    <xf numFmtId="0" fontId="0" fillId="0" borderId="29" xfId="0" applyBorder="1" applyAlignment="1">
      <alignment horizontal="left" wrapText="1"/>
    </xf>
    <xf numFmtId="0" fontId="0" fillId="0" borderId="8" xfId="0"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62" xfId="0" applyFont="1" applyBorder="1" applyAlignment="1">
      <alignment horizontal="left" wrapText="1"/>
    </xf>
    <xf numFmtId="0" fontId="2" fillId="0" borderId="20" xfId="0" applyFont="1" applyBorder="1" applyAlignment="1">
      <alignment horizontal="left" wrapText="1"/>
    </xf>
    <xf numFmtId="0" fontId="2" fillId="0" borderId="15" xfId="0" applyFont="1" applyBorder="1" applyAlignment="1">
      <alignment horizontal="left" wrapText="1"/>
    </xf>
    <xf numFmtId="0" fontId="2" fillId="0" borderId="33" xfId="0" quotePrefix="1" applyFont="1" applyBorder="1" applyAlignment="1">
      <alignment wrapText="1"/>
    </xf>
    <xf numFmtId="0" fontId="2" fillId="0" borderId="10" xfId="0" quotePrefix="1" applyFont="1" applyBorder="1" applyAlignment="1">
      <alignment wrapText="1"/>
    </xf>
    <xf numFmtId="0" fontId="0" fillId="0" borderId="2" xfId="0" applyBorder="1" applyAlignment="1">
      <alignment horizontal="left" wrapText="1"/>
    </xf>
    <xf numFmtId="0" fontId="0" fillId="0" borderId="27" xfId="0" applyBorder="1" applyAlignment="1">
      <alignment horizontal="left" wrapText="1"/>
    </xf>
    <xf numFmtId="0" fontId="0" fillId="0" borderId="2" xfId="0" quotePrefix="1" applyBorder="1" applyAlignment="1">
      <alignment horizontal="left" wrapText="1"/>
    </xf>
    <xf numFmtId="0" fontId="2" fillId="0" borderId="12" xfId="0" quotePrefix="1" applyFont="1" applyBorder="1" applyAlignment="1">
      <alignment horizontal="left" wrapText="1"/>
    </xf>
    <xf numFmtId="0" fontId="2" fillId="0" borderId="31" xfId="0" quotePrefix="1" applyFont="1" applyBorder="1" applyAlignment="1">
      <alignment horizontal="left" wrapText="1"/>
    </xf>
    <xf numFmtId="0" fontId="2" fillId="0" borderId="14" xfId="0" quotePrefix="1" applyFont="1" applyBorder="1" applyAlignment="1">
      <alignment horizontal="left" wrapText="1"/>
    </xf>
    <xf numFmtId="0" fontId="0" fillId="0" borderId="27" xfId="0" applyNumberFormat="1" applyBorder="1" applyAlignment="1">
      <alignment horizontal="left" wrapText="1"/>
    </xf>
    <xf numFmtId="0" fontId="0" fillId="0" borderId="2" xfId="0" applyNumberFormat="1" applyBorder="1" applyAlignment="1">
      <alignment horizontal="left" wrapText="1"/>
    </xf>
    <xf numFmtId="0" fontId="0" fillId="0" borderId="29" xfId="0" applyNumberFormat="1" applyBorder="1" applyAlignment="1">
      <alignment horizontal="left" wrapText="1"/>
    </xf>
    <xf numFmtId="0" fontId="0" fillId="0" borderId="8" xfId="0" applyNumberFormat="1" applyBorder="1" applyAlignment="1">
      <alignment horizontal="left" wrapText="1"/>
    </xf>
    <xf numFmtId="0" fontId="0" fillId="0" borderId="27" xfId="0" quotePrefix="1" applyNumberFormat="1" applyBorder="1" applyAlignment="1">
      <alignment horizontal="left" wrapText="1"/>
    </xf>
    <xf numFmtId="0" fontId="0" fillId="0" borderId="2" xfId="0" quotePrefix="1" applyNumberFormat="1" applyBorder="1" applyAlignment="1">
      <alignment horizontal="left" wrapText="1"/>
    </xf>
    <xf numFmtId="0" fontId="2" fillId="0" borderId="31" xfId="0" applyFont="1" applyBorder="1" applyAlignment="1">
      <alignment horizontal="left" wrapText="1"/>
    </xf>
    <xf numFmtId="0" fontId="2" fillId="0" borderId="14" xfId="0" applyFont="1" applyBorder="1" applyAlignment="1">
      <alignment horizontal="left" wrapText="1"/>
    </xf>
    <xf numFmtId="0" fontId="16" fillId="0" borderId="37"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18" fillId="0" borderId="38" xfId="0" applyFont="1" applyFill="1" applyBorder="1" applyAlignment="1">
      <alignment horizontal="left" wrapText="1"/>
    </xf>
    <xf numFmtId="0" fontId="18" fillId="0" borderId="2" xfId="0" applyFont="1" applyFill="1" applyBorder="1" applyAlignment="1">
      <alignment horizontal="left" wrapText="1"/>
    </xf>
    <xf numFmtId="0" fontId="18" fillId="0" borderId="38" xfId="0" quotePrefix="1" applyFont="1" applyFill="1" applyBorder="1" applyAlignment="1">
      <alignment horizontal="left" wrapText="1"/>
    </xf>
    <xf numFmtId="0" fontId="16" fillId="0" borderId="38" xfId="0" applyFont="1" applyBorder="1" applyAlignment="1">
      <alignment horizontal="center"/>
    </xf>
    <xf numFmtId="0" fontId="16" fillId="0" borderId="2" xfId="0" applyFont="1" applyBorder="1" applyAlignment="1">
      <alignment horizontal="center"/>
    </xf>
    <xf numFmtId="0" fontId="16" fillId="0" borderId="10" xfId="0" applyFont="1" applyBorder="1" applyAlignment="1">
      <alignment horizontal="center"/>
    </xf>
    <xf numFmtId="0" fontId="16" fillId="0" borderId="39" xfId="0" applyFont="1" applyBorder="1" applyAlignment="1">
      <alignment horizontal="center"/>
    </xf>
    <xf numFmtId="0" fontId="16" fillId="0" borderId="28" xfId="0" applyFont="1" applyBorder="1" applyAlignment="1">
      <alignment horizontal="center"/>
    </xf>
    <xf numFmtId="0" fontId="16" fillId="0" borderId="34" xfId="0" applyFont="1" applyBorder="1" applyAlignment="1">
      <alignment horizontal="center"/>
    </xf>
    <xf numFmtId="0" fontId="16" fillId="0" borderId="38" xfId="4" applyFont="1" applyFill="1" applyBorder="1" applyAlignment="1">
      <alignment vertical="center" wrapText="1"/>
    </xf>
    <xf numFmtId="0" fontId="16" fillId="0" borderId="2" xfId="4" applyFont="1" applyFill="1" applyBorder="1" applyAlignment="1">
      <alignment vertical="center" wrapText="1"/>
    </xf>
    <xf numFmtId="0" fontId="16" fillId="0" borderId="10" xfId="4" applyFont="1" applyFill="1" applyBorder="1" applyAlignment="1">
      <alignment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1" fillId="0" borderId="0" xfId="0" quotePrefix="1" applyFont="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2" fillId="0" borderId="49" xfId="0" applyFont="1" applyBorder="1" applyAlignment="1">
      <alignment horizontal="center"/>
    </xf>
    <xf numFmtId="0" fontId="12" fillId="0" borderId="51" xfId="0" applyFont="1" applyBorder="1" applyAlignment="1">
      <alignment horizontal="center"/>
    </xf>
    <xf numFmtId="0" fontId="12" fillId="0" borderId="22" xfId="0" quotePrefix="1" applyFont="1" applyBorder="1" applyAlignment="1">
      <alignment horizontal="center"/>
    </xf>
    <xf numFmtId="0" fontId="12" fillId="0" borderId="50" xfId="0" applyFont="1" applyBorder="1" applyAlignment="1">
      <alignment horizontal="center"/>
    </xf>
    <xf numFmtId="0" fontId="12" fillId="0" borderId="42" xfId="0" applyFont="1" applyBorder="1" applyAlignment="1">
      <alignment horizontal="center"/>
    </xf>
    <xf numFmtId="0" fontId="12" fillId="0" borderId="47" xfId="0" quotePrefix="1" applyFont="1" applyBorder="1" applyAlignment="1">
      <alignment horizontal="left" wrapText="1"/>
    </xf>
    <xf numFmtId="0" fontId="12" fillId="0" borderId="46" xfId="0" quotePrefix="1" applyFont="1" applyBorder="1" applyAlignment="1">
      <alignment horizontal="left" wrapText="1"/>
    </xf>
    <xf numFmtId="0" fontId="12" fillId="0" borderId="48" xfId="0" quotePrefix="1" applyFont="1" applyBorder="1" applyAlignment="1">
      <alignment horizontal="left" wrapText="1"/>
    </xf>
    <xf numFmtId="0" fontId="12" fillId="0" borderId="39" xfId="0" applyFont="1" applyBorder="1" applyAlignment="1">
      <alignment horizontal="center" wrapText="1"/>
    </xf>
    <xf numFmtId="0" fontId="12" fillId="0" borderId="28" xfId="0" applyFont="1" applyBorder="1" applyAlignment="1">
      <alignment horizontal="center" wrapText="1"/>
    </xf>
    <xf numFmtId="0" fontId="12" fillId="0" borderId="34" xfId="0" applyFont="1" applyBorder="1" applyAlignment="1">
      <alignment horizontal="center" wrapText="1"/>
    </xf>
    <xf numFmtId="0" fontId="12" fillId="0" borderId="45" xfId="0" applyFont="1" applyBorder="1" applyAlignment="1">
      <alignment horizontal="left" wrapText="1"/>
    </xf>
    <xf numFmtId="0" fontId="12" fillId="0" borderId="38" xfId="0" applyFont="1" applyBorder="1" applyAlignment="1">
      <alignment horizontal="left" wrapText="1"/>
    </xf>
    <xf numFmtId="0" fontId="12" fillId="0" borderId="45" xfId="0" applyFont="1" applyBorder="1" applyAlignment="1">
      <alignment horizontal="center" wrapText="1"/>
    </xf>
    <xf numFmtId="0" fontId="12" fillId="0" borderId="27" xfId="0" applyFont="1" applyBorder="1" applyAlignment="1">
      <alignment horizontal="center" wrapText="1"/>
    </xf>
    <xf numFmtId="0" fontId="12" fillId="0" borderId="33" xfId="0" applyFont="1" applyBorder="1" applyAlignment="1">
      <alignment horizontal="center" wrapText="1"/>
    </xf>
    <xf numFmtId="0" fontId="12" fillId="0" borderId="38" xfId="0" applyFont="1" applyBorder="1" applyAlignment="1">
      <alignment horizontal="center" wrapText="1"/>
    </xf>
    <xf numFmtId="0" fontId="12" fillId="0" borderId="2" xfId="0" applyFont="1" applyBorder="1" applyAlignment="1">
      <alignment horizontal="center" wrapText="1"/>
    </xf>
    <xf numFmtId="0" fontId="12" fillId="0" borderId="10" xfId="0" applyFont="1" applyBorder="1" applyAlignment="1">
      <alignment horizontal="center" wrapText="1"/>
    </xf>
    <xf numFmtId="0" fontId="12" fillId="0" borderId="2" xfId="0" quotePrefix="1" applyFont="1" applyBorder="1" applyAlignment="1">
      <alignment horizontal="center" wrapText="1"/>
    </xf>
    <xf numFmtId="0" fontId="12" fillId="0" borderId="10" xfId="0" quotePrefix="1" applyFont="1" applyBorder="1" applyAlignment="1">
      <alignment horizontal="center" wrapText="1"/>
    </xf>
    <xf numFmtId="0" fontId="11" fillId="0" borderId="0" xfId="0" applyFont="1" applyAlignment="1">
      <alignment horizontal="left" wrapText="1"/>
    </xf>
    <xf numFmtId="0" fontId="11" fillId="0" borderId="0" xfId="0" quotePrefix="1" applyFont="1" applyAlignment="1">
      <alignment wrapText="1"/>
    </xf>
    <xf numFmtId="0" fontId="16" fillId="2" borderId="5" xfId="0" quotePrefix="1" applyFont="1" applyFill="1" applyBorder="1" applyAlignment="1">
      <alignment horizontal="left" vertical="center" wrapText="1"/>
    </xf>
    <xf numFmtId="0" fontId="16" fillId="2" borderId="6" xfId="0" quotePrefix="1" applyFont="1" applyFill="1" applyBorder="1" applyAlignment="1">
      <alignment horizontal="left" vertical="center" wrapText="1"/>
    </xf>
    <xf numFmtId="0" fontId="16" fillId="2" borderId="7" xfId="0" quotePrefix="1" applyFont="1" applyFill="1" applyBorder="1" applyAlignment="1">
      <alignment horizontal="left" vertical="center" wrapText="1"/>
    </xf>
    <xf numFmtId="0" fontId="26" fillId="2" borderId="5" xfId="0" quotePrefix="1" applyFont="1" applyFill="1" applyBorder="1" applyAlignment="1">
      <alignment horizontal="left" vertical="center" wrapText="1"/>
    </xf>
    <xf numFmtId="0" fontId="26" fillId="2" borderId="6" xfId="0" quotePrefix="1" applyFont="1" applyFill="1" applyBorder="1" applyAlignment="1">
      <alignment horizontal="left" vertical="center" wrapText="1"/>
    </xf>
    <xf numFmtId="0" fontId="26" fillId="2" borderId="7" xfId="0" quotePrefix="1"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16" fillId="3" borderId="47"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24" fillId="0" borderId="56" xfId="0" applyFont="1" applyBorder="1" applyAlignment="1">
      <alignment horizontal="center"/>
    </xf>
    <xf numFmtId="0" fontId="24" fillId="0" borderId="58" xfId="0" applyFont="1" applyBorder="1" applyAlignment="1">
      <alignment horizontal="center"/>
    </xf>
    <xf numFmtId="0" fontId="24" fillId="0" borderId="60" xfId="0" applyFont="1" applyBorder="1" applyAlignment="1">
      <alignment horizontal="center"/>
    </xf>
    <xf numFmtId="0" fontId="16" fillId="3" borderId="56" xfId="0" quotePrefix="1"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5" fillId="0" borderId="2" xfId="0" quotePrefix="1" applyFont="1" applyBorder="1" applyAlignment="1">
      <alignment horizontal="left" vertical="center"/>
    </xf>
    <xf numFmtId="0" fontId="5" fillId="0" borderId="2" xfId="0" applyFont="1" applyBorder="1" applyAlignment="1">
      <alignment vertical="center"/>
    </xf>
    <xf numFmtId="0" fontId="27" fillId="0" borderId="39" xfId="0" applyFont="1" applyBorder="1" applyAlignment="1">
      <alignment horizontal="center" wrapText="1"/>
    </xf>
    <xf numFmtId="0" fontId="27" fillId="0" borderId="28" xfId="0" applyFont="1" applyBorder="1" applyAlignment="1">
      <alignment horizontal="center" wrapText="1"/>
    </xf>
    <xf numFmtId="0" fontId="27" fillId="0" borderId="34" xfId="0" applyFont="1" applyBorder="1" applyAlignment="1">
      <alignment horizontal="center" wrapText="1"/>
    </xf>
    <xf numFmtId="0" fontId="27" fillId="0" borderId="49" xfId="0" applyFont="1" applyBorder="1" applyAlignment="1">
      <alignment horizontal="center"/>
    </xf>
    <xf numFmtId="0" fontId="27" fillId="0" borderId="51" xfId="0" applyFont="1" applyBorder="1" applyAlignment="1">
      <alignment horizontal="center"/>
    </xf>
    <xf numFmtId="0" fontId="27" fillId="0" borderId="45" xfId="0" applyFont="1" applyBorder="1" applyAlignment="1">
      <alignment horizontal="left" wrapText="1"/>
    </xf>
    <xf numFmtId="0" fontId="27" fillId="0" borderId="38" xfId="0" applyFont="1" applyBorder="1" applyAlignment="1">
      <alignment horizontal="left" wrapText="1"/>
    </xf>
    <xf numFmtId="0" fontId="27" fillId="0" borderId="47" xfId="0" quotePrefix="1" applyFont="1" applyBorder="1" applyAlignment="1">
      <alignment horizontal="left" wrapText="1"/>
    </xf>
    <xf numFmtId="0" fontId="27" fillId="0" borderId="46" xfId="0" quotePrefix="1" applyFont="1" applyBorder="1" applyAlignment="1">
      <alignment horizontal="left" wrapText="1"/>
    </xf>
    <xf numFmtId="0" fontId="27" fillId="0" borderId="48" xfId="0" quotePrefix="1" applyFont="1" applyBorder="1" applyAlignment="1">
      <alignment horizontal="left" wrapText="1"/>
    </xf>
    <xf numFmtId="0" fontId="26" fillId="0" borderId="5" xfId="0" applyFont="1" applyBorder="1" applyAlignment="1">
      <alignment horizontal="left" wrapText="1"/>
    </xf>
    <xf numFmtId="0" fontId="26" fillId="0" borderId="6" xfId="0" applyFont="1" applyBorder="1" applyAlignment="1">
      <alignment horizontal="left" wrapText="1"/>
    </xf>
    <xf numFmtId="0" fontId="27" fillId="0" borderId="45" xfId="0" applyFont="1" applyBorder="1" applyAlignment="1">
      <alignment horizontal="center" wrapText="1"/>
    </xf>
    <xf numFmtId="0" fontId="27" fillId="0" borderId="27" xfId="0" applyFont="1" applyBorder="1" applyAlignment="1">
      <alignment horizontal="center" wrapText="1"/>
    </xf>
    <xf numFmtId="0" fontId="27" fillId="0" borderId="33" xfId="0" applyFont="1" applyBorder="1" applyAlignment="1">
      <alignment horizontal="center" wrapText="1"/>
    </xf>
    <xf numFmtId="0" fontId="27" fillId="0" borderId="38" xfId="0" applyFont="1" applyBorder="1" applyAlignment="1">
      <alignment horizontal="center" wrapText="1"/>
    </xf>
    <xf numFmtId="0" fontId="27" fillId="0" borderId="2" xfId="0" applyFont="1" applyBorder="1" applyAlignment="1">
      <alignment horizontal="center" wrapText="1"/>
    </xf>
    <xf numFmtId="0" fontId="27" fillId="0" borderId="10" xfId="0" applyFont="1" applyBorder="1" applyAlignment="1">
      <alignment horizontal="center" wrapText="1"/>
    </xf>
    <xf numFmtId="0" fontId="27" fillId="0" borderId="2" xfId="0" quotePrefix="1" applyFont="1" applyBorder="1" applyAlignment="1">
      <alignment horizontal="center" wrapText="1"/>
    </xf>
    <xf numFmtId="0" fontId="27" fillId="0" borderId="10" xfId="0" quotePrefix="1" applyFont="1" applyBorder="1" applyAlignment="1">
      <alignment horizontal="center" wrapText="1"/>
    </xf>
    <xf numFmtId="0" fontId="27" fillId="0" borderId="22" xfId="0" quotePrefix="1" applyFont="1" applyBorder="1" applyAlignment="1">
      <alignment horizontal="center"/>
    </xf>
    <xf numFmtId="0" fontId="27" fillId="0" borderId="50" xfId="0" applyFont="1" applyBorder="1" applyAlignment="1">
      <alignment horizontal="center"/>
    </xf>
    <xf numFmtId="0" fontId="27" fillId="0" borderId="42" xfId="0" applyFont="1" applyBorder="1" applyAlignment="1">
      <alignment horizontal="center"/>
    </xf>
    <xf numFmtId="0" fontId="26" fillId="0" borderId="11" xfId="0" applyFont="1" applyBorder="1" applyAlignment="1">
      <alignment horizontal="left" wrapText="1"/>
    </xf>
    <xf numFmtId="0" fontId="26" fillId="0" borderId="12" xfId="0" applyFont="1" applyBorder="1" applyAlignment="1">
      <alignment horizontal="left" wrapText="1"/>
    </xf>
    <xf numFmtId="0" fontId="16" fillId="5" borderId="0" xfId="0" applyFont="1" applyFill="1"/>
    <xf numFmtId="0" fontId="14" fillId="5" borderId="0" xfId="0" applyFont="1" applyFill="1"/>
    <xf numFmtId="0" fontId="14" fillId="5" borderId="0" xfId="0" quotePrefix="1" applyFont="1" applyFill="1" applyAlignment="1">
      <alignment horizontal="left"/>
    </xf>
    <xf numFmtId="0" fontId="29" fillId="5" borderId="0" xfId="0" quotePrefix="1" applyFont="1" applyFill="1" applyBorder="1" applyAlignment="1">
      <alignment horizontal="left" vertical="top"/>
    </xf>
    <xf numFmtId="0" fontId="13" fillId="5" borderId="0" xfId="0" quotePrefix="1" applyFont="1" applyFill="1" applyBorder="1" applyAlignment="1">
      <alignment horizontal="left" vertical="top"/>
    </xf>
    <xf numFmtId="0" fontId="13" fillId="5" borderId="0" xfId="0" applyFont="1" applyFill="1" applyBorder="1" applyAlignment="1">
      <alignment horizontal="center" vertical="top" wrapText="1" shrinkToFit="1"/>
    </xf>
    <xf numFmtId="0" fontId="0" fillId="0" borderId="0" xfId="0"/>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center" vertical="top" wrapText="1" shrinkToFit="1"/>
    </xf>
    <xf numFmtId="0" fontId="3" fillId="0" borderId="1" xfId="0" applyNumberFormat="1" applyFont="1" applyBorder="1" applyAlignment="1">
      <alignment horizontal="center" vertical="top" wrapText="1"/>
    </xf>
    <xf numFmtId="9" fontId="5" fillId="0" borderId="0" xfId="3" applyFont="1" applyFill="1" applyBorder="1" applyAlignment="1">
      <alignment horizontal="center"/>
    </xf>
    <xf numFmtId="9" fontId="5" fillId="0" borderId="0" xfId="3" applyFont="1" applyBorder="1" applyAlignment="1">
      <alignment vertical="top"/>
    </xf>
    <xf numFmtId="0" fontId="7" fillId="0" borderId="1" xfId="0" applyNumberFormat="1" applyFont="1" applyFill="1" applyBorder="1" applyAlignment="1">
      <alignment horizontal="center" vertical="top" wrapText="1"/>
    </xf>
    <xf numFmtId="0" fontId="3" fillId="0" borderId="1" xfId="0" quotePrefix="1" applyFont="1" applyBorder="1" applyAlignment="1">
      <alignment horizontal="left" vertical="top"/>
    </xf>
    <xf numFmtId="0" fontId="0" fillId="0" borderId="0" xfId="0" applyAlignment="1"/>
    <xf numFmtId="9" fontId="6" fillId="0" borderId="0" xfId="3" applyFont="1" applyAlignment="1"/>
    <xf numFmtId="0" fontId="0" fillId="4" borderId="0" xfId="0" applyFill="1" applyAlignment="1"/>
    <xf numFmtId="0" fontId="0" fillId="4" borderId="0" xfId="0" applyFill="1" applyAlignment="1">
      <alignment horizontal="left"/>
    </xf>
    <xf numFmtId="0" fontId="0" fillId="0" borderId="0" xfId="0" quotePrefix="1" applyBorder="1" applyAlignment="1">
      <alignment horizontal="left" wrapText="1"/>
    </xf>
    <xf numFmtId="0" fontId="15" fillId="5" borderId="0" xfId="0" applyNumberFormat="1" applyFont="1" applyFill="1" applyBorder="1" applyAlignment="1">
      <alignment horizontal="center" vertical="top" wrapText="1"/>
    </xf>
    <xf numFmtId="9" fontId="14" fillId="5" borderId="0" xfId="3" applyFont="1" applyFill="1"/>
    <xf numFmtId="0" fontId="18" fillId="5" borderId="0" xfId="0" applyFont="1" applyFill="1" applyBorder="1" applyAlignment="1">
      <alignment horizontal="left" vertical="top"/>
    </xf>
    <xf numFmtId="0" fontId="11" fillId="5" borderId="0" xfId="0" applyFont="1" applyFill="1" applyAlignment="1">
      <alignment horizontal="left"/>
    </xf>
    <xf numFmtId="0" fontId="11" fillId="5" borderId="0" xfId="0" applyFont="1" applyFill="1"/>
    <xf numFmtId="0" fontId="11" fillId="5" borderId="0" xfId="0" quotePrefix="1" applyFont="1" applyFill="1" applyAlignment="1">
      <alignment horizontal="left"/>
    </xf>
    <xf numFmtId="0" fontId="11" fillId="5" borderId="0" xfId="0" applyFont="1" applyFill="1" applyAlignment="1">
      <alignment horizontal="right"/>
    </xf>
    <xf numFmtId="0" fontId="12" fillId="5" borderId="0" xfId="0" applyFont="1" applyFill="1" applyAlignment="1">
      <alignment horizontal="left"/>
    </xf>
    <xf numFmtId="0" fontId="29" fillId="5" borderId="0" xfId="0" quotePrefix="1" applyFont="1" applyFill="1" applyAlignment="1">
      <alignment horizontal="left" wrapText="1"/>
    </xf>
    <xf numFmtId="0" fontId="29" fillId="5" borderId="0" xfId="0" applyFont="1" applyFill="1" applyAlignment="1">
      <alignment horizontal="left" wrapText="1"/>
    </xf>
    <xf numFmtId="0" fontId="11" fillId="5" borderId="0" xfId="0" quotePrefix="1" applyFont="1" applyFill="1" applyAlignment="1">
      <alignment horizontal="left" wrapText="1"/>
    </xf>
    <xf numFmtId="0" fontId="12" fillId="5" borderId="0" xfId="0" quotePrefix="1" applyFont="1" applyFill="1" applyAlignment="1">
      <alignment horizontal="left" wrapText="1"/>
    </xf>
  </cellXfs>
  <cellStyles count="6">
    <cellStyle name="Colon" xfId="5"/>
    <cellStyle name="Normal 2" xfId="4"/>
    <cellStyle name="Обычный" xfId="0" builtinId="0"/>
    <cellStyle name="Процентный" xfId="3" builtinId="5"/>
    <cellStyle name="Финансовый" xfId="1" builtinId="3"/>
    <cellStyle name="Финансовый [0]" xfId="2" builtinId="6"/>
  </cellStyles>
  <dxfs count="2">
    <dxf>
      <fill>
        <patternFill patternType="none">
          <bgColor indexed="65"/>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4"/>
  <sheetViews>
    <sheetView zoomScale="80" zoomScaleNormal="80" workbookViewId="0">
      <selection activeCell="B2" sqref="B2"/>
    </sheetView>
  </sheetViews>
  <sheetFormatPr defaultRowHeight="14.4" x14ac:dyDescent="0.3"/>
  <cols>
    <col min="1" max="1" width="3.88671875" customWidth="1"/>
    <col min="2" max="2" width="18" customWidth="1"/>
    <col min="3" max="3" width="22.21875" customWidth="1"/>
    <col min="4" max="4" width="23.109375" customWidth="1"/>
    <col min="5" max="5" width="18.6640625" customWidth="1"/>
    <col min="6" max="6" width="33.33203125" customWidth="1"/>
    <col min="7" max="7" width="48" customWidth="1"/>
    <col min="8" max="8" width="44.21875" customWidth="1"/>
    <col min="9" max="9" width="12.21875" customWidth="1"/>
  </cols>
  <sheetData>
    <row r="1" spans="2:14" x14ac:dyDescent="0.3">
      <c r="B1" t="s">
        <v>362</v>
      </c>
    </row>
    <row r="2" spans="2:14" s="8" customFormat="1" ht="13.8" customHeight="1" x14ac:dyDescent="0.35">
      <c r="B2" s="1" t="s">
        <v>209</v>
      </c>
      <c r="C2" s="1"/>
      <c r="D2" s="1" t="s">
        <v>211</v>
      </c>
      <c r="E2" s="2"/>
      <c r="F2" s="3" t="s">
        <v>0</v>
      </c>
      <c r="G2" s="1"/>
      <c r="H2" s="4"/>
      <c r="I2" s="4"/>
      <c r="J2" s="5"/>
      <c r="K2" s="6"/>
      <c r="L2" s="6"/>
      <c r="M2" s="7"/>
      <c r="N2" s="7"/>
    </row>
    <row r="3" spans="2:14" s="8" customFormat="1" ht="13.8" customHeight="1" x14ac:dyDescent="0.35">
      <c r="B3" s="1" t="s">
        <v>1</v>
      </c>
      <c r="C3" s="1"/>
      <c r="D3" s="1" t="s">
        <v>2</v>
      </c>
      <c r="E3" s="2"/>
      <c r="F3" s="3" t="s">
        <v>0</v>
      </c>
      <c r="G3" s="1"/>
      <c r="H3" s="4"/>
      <c r="I3" s="4"/>
      <c r="J3" s="5"/>
      <c r="K3" s="9"/>
      <c r="L3" s="10"/>
      <c r="M3" s="7"/>
      <c r="N3" s="7"/>
    </row>
    <row r="4" spans="2:14" s="8" customFormat="1" ht="46.2" customHeight="1" x14ac:dyDescent="0.35">
      <c r="B4" s="1" t="s">
        <v>210</v>
      </c>
      <c r="C4" s="1"/>
      <c r="D4" s="1"/>
      <c r="E4" s="2"/>
      <c r="F4" s="3"/>
      <c r="G4" s="1"/>
      <c r="H4" s="11"/>
      <c r="I4" s="11"/>
      <c r="J4" s="12"/>
      <c r="K4" s="12"/>
      <c r="L4" s="6"/>
      <c r="M4" s="7"/>
      <c r="N4" s="7"/>
    </row>
    <row r="5" spans="2:14" s="8" customFormat="1" ht="30.75" customHeight="1" x14ac:dyDescent="0.35">
      <c r="B5" s="1" t="s">
        <v>3</v>
      </c>
      <c r="C5" s="14" t="s">
        <v>208</v>
      </c>
      <c r="F5" s="2"/>
      <c r="G5" s="13"/>
      <c r="H5" s="11"/>
      <c r="I5" s="11"/>
      <c r="J5" s="12"/>
      <c r="K5" s="12"/>
      <c r="L5" s="10"/>
      <c r="M5" s="7"/>
      <c r="N5" s="7"/>
    </row>
    <row r="6" spans="2:14" s="16" customFormat="1" ht="19.8" customHeight="1" x14ac:dyDescent="0.35">
      <c r="B6" s="220" t="s">
        <v>17</v>
      </c>
      <c r="C6" s="221"/>
      <c r="D6" s="221"/>
      <c r="E6" s="221"/>
      <c r="F6" s="221"/>
      <c r="G6" s="221"/>
      <c r="H6" s="17"/>
      <c r="I6" s="17"/>
      <c r="J6" s="17"/>
      <c r="K6" s="11"/>
      <c r="L6" s="10"/>
      <c r="M6" s="18"/>
      <c r="N6" s="18"/>
    </row>
    <row r="7" spans="2:14" s="16" customFormat="1" ht="16.8" customHeight="1" x14ac:dyDescent="0.35">
      <c r="B7" s="222" t="s">
        <v>25</v>
      </c>
      <c r="C7" s="221"/>
      <c r="D7" s="221"/>
      <c r="E7" s="221"/>
      <c r="F7" s="221"/>
      <c r="G7" s="221"/>
      <c r="H7" s="17"/>
      <c r="I7" s="17"/>
      <c r="J7" s="17"/>
      <c r="K7" s="11"/>
      <c r="L7" s="10"/>
      <c r="M7" s="18"/>
      <c r="N7" s="18"/>
    </row>
    <row r="8" spans="2:14" s="16" customFormat="1" ht="16.8" customHeight="1" x14ac:dyDescent="0.35">
      <c r="B8" s="223" t="s">
        <v>212</v>
      </c>
      <c r="C8" s="221"/>
      <c r="D8" s="221"/>
      <c r="E8" s="221"/>
      <c r="F8" s="221"/>
      <c r="G8" s="221"/>
      <c r="H8" s="17"/>
      <c r="I8" s="17"/>
      <c r="J8" s="17"/>
      <c r="K8" s="11"/>
      <c r="L8" s="10"/>
      <c r="M8" s="18"/>
      <c r="N8" s="18"/>
    </row>
    <row r="9" spans="2:14" s="16" customFormat="1" ht="16.8" customHeight="1" x14ac:dyDescent="0.35">
      <c r="B9" s="223" t="s">
        <v>70</v>
      </c>
      <c r="C9" s="221"/>
      <c r="D9" s="221"/>
      <c r="E9" s="221"/>
      <c r="F9" s="221"/>
      <c r="G9" s="221"/>
      <c r="H9" s="17"/>
      <c r="I9" s="17"/>
      <c r="J9" s="17"/>
      <c r="K9" s="11"/>
      <c r="L9" s="10"/>
      <c r="M9" s="18"/>
      <c r="N9" s="18"/>
    </row>
    <row r="10" spans="2:14" s="16" customFormat="1" ht="16.8" customHeight="1" x14ac:dyDescent="0.35">
      <c r="B10" s="223" t="s">
        <v>84</v>
      </c>
      <c r="C10" s="221"/>
      <c r="D10" s="221"/>
      <c r="E10" s="221"/>
      <c r="F10" s="221"/>
      <c r="G10" s="221"/>
      <c r="H10" s="17"/>
      <c r="I10" s="17"/>
      <c r="J10" s="17"/>
      <c r="K10" s="11"/>
      <c r="L10" s="10"/>
      <c r="M10" s="18"/>
      <c r="N10" s="18"/>
    </row>
    <row r="11" spans="2:14" s="16" customFormat="1" ht="16.8" customHeight="1" x14ac:dyDescent="0.35">
      <c r="B11" s="223" t="s">
        <v>89</v>
      </c>
      <c r="C11" s="221"/>
      <c r="D11" s="221"/>
      <c r="E11" s="221"/>
      <c r="F11" s="221"/>
      <c r="G11" s="221"/>
      <c r="H11" s="17"/>
      <c r="I11" s="17"/>
      <c r="J11" s="17"/>
      <c r="K11" s="11"/>
      <c r="L11" s="10"/>
      <c r="M11" s="18"/>
      <c r="N11" s="18"/>
    </row>
    <row r="12" spans="2:14" s="16" customFormat="1" ht="16.8" customHeight="1" x14ac:dyDescent="0.35">
      <c r="B12" s="222" t="s">
        <v>196</v>
      </c>
      <c r="C12" s="221"/>
      <c r="D12" s="221"/>
      <c r="E12" s="221"/>
      <c r="F12" s="221"/>
      <c r="G12" s="221"/>
      <c r="H12" s="17"/>
      <c r="I12" s="17"/>
      <c r="J12" s="17"/>
      <c r="K12" s="11"/>
      <c r="L12" s="10"/>
      <c r="M12" s="18"/>
      <c r="N12" s="18"/>
    </row>
    <row r="13" spans="2:14" s="17" customFormat="1" ht="15" thickBot="1" x14ac:dyDescent="0.35"/>
    <row r="14" spans="2:14" s="15" customFormat="1" ht="29.4" thickBot="1" x14ac:dyDescent="0.35">
      <c r="B14" s="149" t="s">
        <v>85</v>
      </c>
      <c r="C14" s="264" t="s">
        <v>30</v>
      </c>
      <c r="D14" s="265"/>
      <c r="E14" s="265"/>
      <c r="F14" s="266"/>
      <c r="G14" s="150" t="s">
        <v>23</v>
      </c>
      <c r="H14" s="151" t="s">
        <v>24</v>
      </c>
      <c r="I14" s="152" t="s">
        <v>26</v>
      </c>
    </row>
    <row r="15" spans="2:14" ht="15" thickBot="1" x14ac:dyDescent="0.35">
      <c r="B15" s="147"/>
      <c r="C15" s="283" t="s">
        <v>13</v>
      </c>
      <c r="D15" s="284"/>
      <c r="E15" s="284"/>
      <c r="F15" s="284"/>
      <c r="G15" s="27"/>
      <c r="H15" s="148"/>
      <c r="I15" s="36"/>
    </row>
    <row r="16" spans="2:14" x14ac:dyDescent="0.3">
      <c r="B16" s="44">
        <v>1</v>
      </c>
      <c r="C16" s="260" t="s">
        <v>9</v>
      </c>
      <c r="D16" s="261"/>
      <c r="E16" s="261"/>
      <c r="F16" s="261"/>
      <c r="G16" s="23"/>
      <c r="H16" s="23"/>
      <c r="I16" s="33"/>
    </row>
    <row r="17" spans="2:9" x14ac:dyDescent="0.3">
      <c r="B17" s="40">
        <v>2</v>
      </c>
      <c r="C17" s="272" t="s">
        <v>10</v>
      </c>
      <c r="D17" s="271"/>
      <c r="E17" s="271"/>
      <c r="F17" s="271"/>
      <c r="G17" s="20"/>
      <c r="H17" s="20"/>
      <c r="I17" s="34"/>
    </row>
    <row r="18" spans="2:9" ht="43.2" x14ac:dyDescent="0.3">
      <c r="B18" s="40">
        <v>3</v>
      </c>
      <c r="C18" s="272" t="s">
        <v>12</v>
      </c>
      <c r="D18" s="271"/>
      <c r="E18" s="271"/>
      <c r="F18" s="271"/>
      <c r="G18" s="19" t="s">
        <v>27</v>
      </c>
      <c r="H18" s="20"/>
      <c r="I18" s="34"/>
    </row>
    <row r="19" spans="2:9" ht="28.8" x14ac:dyDescent="0.3">
      <c r="B19" s="45">
        <v>4</v>
      </c>
      <c r="C19" s="262" t="s">
        <v>11</v>
      </c>
      <c r="D19" s="263"/>
      <c r="E19" s="263"/>
      <c r="F19" s="263"/>
      <c r="G19" s="21" t="s">
        <v>28</v>
      </c>
      <c r="H19" s="22"/>
      <c r="I19" s="35"/>
    </row>
    <row r="20" spans="2:9" ht="15" thickBot="1" x14ac:dyDescent="0.35">
      <c r="B20" s="43"/>
      <c r="C20" s="249" t="s">
        <v>15</v>
      </c>
      <c r="D20" s="274"/>
      <c r="E20" s="274"/>
      <c r="F20" s="274"/>
      <c r="G20" s="25"/>
      <c r="H20" s="26"/>
      <c r="I20" s="32"/>
    </row>
    <row r="21" spans="2:9" x14ac:dyDescent="0.3">
      <c r="B21" s="44">
        <v>5</v>
      </c>
      <c r="C21" s="242" t="s">
        <v>38</v>
      </c>
      <c r="D21" s="261"/>
      <c r="E21" s="261"/>
      <c r="F21" s="261"/>
      <c r="G21" s="23"/>
      <c r="H21" s="23"/>
      <c r="I21" s="33"/>
    </row>
    <row r="22" spans="2:9" x14ac:dyDescent="0.3">
      <c r="B22" s="40">
        <v>6</v>
      </c>
      <c r="C22" s="272" t="s">
        <v>39</v>
      </c>
      <c r="D22" s="271"/>
      <c r="E22" s="271"/>
      <c r="F22" s="271"/>
      <c r="G22" s="20" t="s">
        <v>40</v>
      </c>
      <c r="H22" s="20"/>
      <c r="I22" s="34"/>
    </row>
    <row r="23" spans="2:9" x14ac:dyDescent="0.3">
      <c r="B23" s="40">
        <v>7</v>
      </c>
      <c r="C23" s="252" t="s">
        <v>213</v>
      </c>
      <c r="D23" s="271"/>
      <c r="E23" s="271"/>
      <c r="F23" s="271"/>
      <c r="G23" s="20" t="s">
        <v>7</v>
      </c>
      <c r="H23" s="20"/>
      <c r="I23" s="34"/>
    </row>
    <row r="24" spans="2:9" x14ac:dyDescent="0.3">
      <c r="B24" s="40">
        <v>8</v>
      </c>
      <c r="C24" s="272" t="s">
        <v>41</v>
      </c>
      <c r="D24" s="271"/>
      <c r="E24" s="271"/>
      <c r="F24" s="271"/>
      <c r="G24" s="20" t="s">
        <v>8</v>
      </c>
      <c r="H24" s="20"/>
      <c r="I24" s="34"/>
    </row>
    <row r="25" spans="2:9" x14ac:dyDescent="0.3">
      <c r="B25" s="40">
        <v>9</v>
      </c>
      <c r="C25" s="272" t="s">
        <v>42</v>
      </c>
      <c r="D25" s="271"/>
      <c r="E25" s="271"/>
      <c r="F25" s="271"/>
      <c r="G25" s="20" t="s">
        <v>8</v>
      </c>
      <c r="H25" s="20"/>
      <c r="I25" s="34"/>
    </row>
    <row r="26" spans="2:9" x14ac:dyDescent="0.3">
      <c r="B26" s="40">
        <v>10</v>
      </c>
      <c r="C26" s="281" t="s">
        <v>21</v>
      </c>
      <c r="D26" s="282"/>
      <c r="E26" s="282"/>
      <c r="F26" s="282"/>
      <c r="G26" s="20" t="s">
        <v>49</v>
      </c>
      <c r="H26" s="20"/>
      <c r="I26" s="34"/>
    </row>
    <row r="27" spans="2:9" x14ac:dyDescent="0.3">
      <c r="B27" s="40">
        <v>11</v>
      </c>
      <c r="C27" s="277" t="s">
        <v>14</v>
      </c>
      <c r="D27" s="278"/>
      <c r="E27" s="278"/>
      <c r="F27" s="278"/>
      <c r="G27" s="20"/>
      <c r="H27" s="20"/>
      <c r="I27" s="34"/>
    </row>
    <row r="28" spans="2:9" x14ac:dyDescent="0.3">
      <c r="B28" s="45">
        <v>12</v>
      </c>
      <c r="C28" s="279" t="s">
        <v>43</v>
      </c>
      <c r="D28" s="280"/>
      <c r="E28" s="280"/>
      <c r="F28" s="280"/>
      <c r="G28" s="22" t="s">
        <v>50</v>
      </c>
      <c r="H28" s="22"/>
      <c r="I28" s="35"/>
    </row>
    <row r="29" spans="2:9" ht="15" thickBot="1" x14ac:dyDescent="0.35">
      <c r="B29" s="43"/>
      <c r="C29" s="249" t="s">
        <v>6</v>
      </c>
      <c r="D29" s="274"/>
      <c r="E29" s="274"/>
      <c r="F29" s="274"/>
      <c r="G29" s="25"/>
      <c r="H29" s="26"/>
      <c r="I29" s="32"/>
    </row>
    <row r="30" spans="2:9" ht="28.8" x14ac:dyDescent="0.3">
      <c r="B30" s="40">
        <v>13</v>
      </c>
      <c r="C30" s="272" t="s">
        <v>44</v>
      </c>
      <c r="D30" s="271"/>
      <c r="E30" s="271"/>
      <c r="F30" s="271"/>
      <c r="G30" s="20" t="s">
        <v>16</v>
      </c>
      <c r="H30" s="20"/>
      <c r="I30" s="34"/>
    </row>
    <row r="31" spans="2:9" x14ac:dyDescent="0.3">
      <c r="B31" s="40">
        <v>14</v>
      </c>
      <c r="C31" s="252" t="s">
        <v>214</v>
      </c>
      <c r="D31" s="271"/>
      <c r="E31" s="271"/>
      <c r="F31" s="271"/>
      <c r="G31" s="19"/>
      <c r="H31" s="20"/>
      <c r="I31" s="34"/>
    </row>
    <row r="32" spans="2:9" ht="60" customHeight="1" x14ac:dyDescent="0.3">
      <c r="B32" s="40">
        <v>15</v>
      </c>
      <c r="C32" s="272" t="s">
        <v>45</v>
      </c>
      <c r="D32" s="271"/>
      <c r="E32" s="271"/>
      <c r="F32" s="271"/>
      <c r="G32" s="20" t="s">
        <v>48</v>
      </c>
      <c r="H32" s="20"/>
      <c r="I32" s="34"/>
    </row>
    <row r="33" spans="2:9" ht="31.2" customHeight="1" x14ac:dyDescent="0.3">
      <c r="B33" s="45">
        <v>16</v>
      </c>
      <c r="C33" s="244" t="s">
        <v>215</v>
      </c>
      <c r="D33" s="263"/>
      <c r="E33" s="263"/>
      <c r="F33" s="263"/>
      <c r="G33" s="22" t="s">
        <v>47</v>
      </c>
      <c r="H33" s="22"/>
      <c r="I33" s="35"/>
    </row>
    <row r="34" spans="2:9" ht="15" thickBot="1" x14ac:dyDescent="0.35">
      <c r="B34" s="43">
        <v>17</v>
      </c>
      <c r="C34" s="249" t="s">
        <v>216</v>
      </c>
      <c r="D34" s="256"/>
      <c r="E34" s="256"/>
      <c r="F34" s="256"/>
      <c r="G34" s="25"/>
      <c r="H34" s="26"/>
      <c r="I34" s="32"/>
    </row>
    <row r="35" spans="2:9" x14ac:dyDescent="0.3">
      <c r="B35" s="44">
        <v>18</v>
      </c>
      <c r="C35" s="260" t="s">
        <v>86</v>
      </c>
      <c r="D35" s="261"/>
      <c r="E35" s="261"/>
      <c r="F35" s="261"/>
      <c r="G35" s="23" t="s">
        <v>46</v>
      </c>
      <c r="H35" s="23"/>
      <c r="I35" s="33"/>
    </row>
    <row r="36" spans="2:9" x14ac:dyDescent="0.3">
      <c r="B36" s="40">
        <v>19</v>
      </c>
      <c r="C36" s="272" t="s">
        <v>87</v>
      </c>
      <c r="D36" s="271"/>
      <c r="E36" s="271"/>
      <c r="F36" s="271"/>
      <c r="G36" s="20"/>
      <c r="H36" s="20"/>
      <c r="I36" s="34"/>
    </row>
    <row r="37" spans="2:9" x14ac:dyDescent="0.3">
      <c r="B37" s="40">
        <v>20</v>
      </c>
      <c r="C37" s="272" t="s">
        <v>88</v>
      </c>
      <c r="D37" s="273"/>
      <c r="E37" s="273"/>
      <c r="F37" s="273"/>
      <c r="G37" s="20"/>
      <c r="H37" s="20"/>
      <c r="I37" s="34"/>
    </row>
    <row r="38" spans="2:9" ht="15" thickBot="1" x14ac:dyDescent="0.35">
      <c r="B38" s="46"/>
      <c r="C38" s="275" t="s">
        <v>217</v>
      </c>
      <c r="D38" s="276"/>
      <c r="E38" s="276"/>
      <c r="F38" s="276"/>
      <c r="G38" s="27"/>
      <c r="H38" s="27"/>
      <c r="I38" s="36"/>
    </row>
    <row r="39" spans="2:9" x14ac:dyDescent="0.3">
      <c r="B39" s="44">
        <v>22</v>
      </c>
      <c r="C39" s="242" t="s">
        <v>218</v>
      </c>
      <c r="D39" s="261"/>
      <c r="E39" s="261"/>
      <c r="F39" s="261"/>
      <c r="G39" s="23"/>
      <c r="H39" s="23"/>
      <c r="I39" s="33"/>
    </row>
    <row r="40" spans="2:9" x14ac:dyDescent="0.3">
      <c r="B40" s="40">
        <v>23</v>
      </c>
      <c r="C40" s="272" t="s">
        <v>18</v>
      </c>
      <c r="D40" s="271"/>
      <c r="E40" s="271"/>
      <c r="F40" s="271"/>
      <c r="G40" s="20"/>
      <c r="H40" s="20"/>
      <c r="I40" s="34"/>
    </row>
    <row r="41" spans="2:9" x14ac:dyDescent="0.3">
      <c r="B41" s="40">
        <v>24</v>
      </c>
      <c r="C41" s="252" t="s">
        <v>219</v>
      </c>
      <c r="D41" s="271"/>
      <c r="E41" s="271"/>
      <c r="F41" s="271"/>
      <c r="G41" s="20"/>
      <c r="H41" s="20"/>
      <c r="I41" s="34"/>
    </row>
    <row r="42" spans="2:9" x14ac:dyDescent="0.3">
      <c r="B42" s="40">
        <v>25</v>
      </c>
      <c r="C42" s="252" t="s">
        <v>220</v>
      </c>
      <c r="D42" s="271"/>
      <c r="E42" s="271"/>
      <c r="F42" s="271"/>
      <c r="G42" s="20"/>
      <c r="H42" s="20"/>
      <c r="I42" s="34"/>
    </row>
    <row r="43" spans="2:9" x14ac:dyDescent="0.3">
      <c r="B43" s="40">
        <v>26</v>
      </c>
      <c r="C43" s="252" t="s">
        <v>221</v>
      </c>
      <c r="D43" s="273"/>
      <c r="E43" s="273"/>
      <c r="F43" s="273"/>
      <c r="G43" s="20"/>
      <c r="H43" s="20"/>
      <c r="I43" s="34"/>
    </row>
    <row r="44" spans="2:9" x14ac:dyDescent="0.3">
      <c r="B44" s="40">
        <v>27</v>
      </c>
      <c r="C44" s="252" t="s">
        <v>222</v>
      </c>
      <c r="D44" s="271"/>
      <c r="E44" s="271"/>
      <c r="F44" s="271"/>
      <c r="G44" s="20"/>
      <c r="H44" s="20"/>
      <c r="I44" s="34"/>
    </row>
    <row r="45" spans="2:9" x14ac:dyDescent="0.3">
      <c r="B45" s="40">
        <v>28</v>
      </c>
      <c r="C45" s="252" t="s">
        <v>223</v>
      </c>
      <c r="D45" s="271"/>
      <c r="E45" s="271"/>
      <c r="F45" s="271"/>
      <c r="G45" s="20"/>
      <c r="H45" s="20"/>
      <c r="I45" s="34"/>
    </row>
    <row r="46" spans="2:9" x14ac:dyDescent="0.3">
      <c r="B46" s="40">
        <v>29</v>
      </c>
      <c r="C46" s="252" t="s">
        <v>224</v>
      </c>
      <c r="D46" s="271"/>
      <c r="E46" s="271"/>
      <c r="F46" s="271"/>
      <c r="G46" s="20"/>
      <c r="H46" s="20"/>
      <c r="I46" s="34"/>
    </row>
    <row r="47" spans="2:9" ht="28.8" x14ac:dyDescent="0.3">
      <c r="B47" s="40">
        <v>30</v>
      </c>
      <c r="C47" s="252" t="s">
        <v>225</v>
      </c>
      <c r="D47" s="271"/>
      <c r="E47" s="271"/>
      <c r="F47" s="271"/>
      <c r="G47" s="20" t="s">
        <v>52</v>
      </c>
      <c r="H47" s="20"/>
      <c r="I47" s="34"/>
    </row>
    <row r="48" spans="2:9" x14ac:dyDescent="0.3">
      <c r="B48" s="40">
        <v>31</v>
      </c>
      <c r="C48" s="252" t="s">
        <v>51</v>
      </c>
      <c r="D48" s="271"/>
      <c r="E48" s="271"/>
      <c r="F48" s="271"/>
      <c r="G48" s="20" t="s">
        <v>49</v>
      </c>
      <c r="H48" s="20"/>
      <c r="I48" s="34"/>
    </row>
    <row r="49" spans="2:9" x14ac:dyDescent="0.3">
      <c r="B49" s="40">
        <v>32</v>
      </c>
      <c r="C49" s="252" t="s">
        <v>226</v>
      </c>
      <c r="D49" s="273"/>
      <c r="E49" s="273"/>
      <c r="F49" s="273"/>
      <c r="G49" s="20"/>
      <c r="H49" s="20"/>
      <c r="I49" s="34"/>
    </row>
    <row r="50" spans="2:9" x14ac:dyDescent="0.3">
      <c r="B50" s="40">
        <v>33</v>
      </c>
      <c r="C50" s="272" t="s">
        <v>19</v>
      </c>
      <c r="D50" s="271"/>
      <c r="E50" s="271"/>
      <c r="F50" s="271"/>
      <c r="G50" s="20"/>
      <c r="H50" s="20"/>
      <c r="I50" s="34"/>
    </row>
    <row r="51" spans="2:9" x14ac:dyDescent="0.3">
      <c r="B51" s="40">
        <v>34</v>
      </c>
      <c r="C51" s="272" t="s">
        <v>53</v>
      </c>
      <c r="D51" s="271"/>
      <c r="E51" s="271"/>
      <c r="F51" s="271"/>
      <c r="G51" s="20"/>
      <c r="H51" s="20"/>
      <c r="I51" s="34"/>
    </row>
    <row r="52" spans="2:9" x14ac:dyDescent="0.3">
      <c r="B52" s="40">
        <v>35</v>
      </c>
      <c r="C52" s="272" t="s">
        <v>54</v>
      </c>
      <c r="D52" s="271"/>
      <c r="E52" s="271"/>
      <c r="F52" s="271"/>
      <c r="G52" s="20" t="s">
        <v>55</v>
      </c>
      <c r="H52" s="20"/>
      <c r="I52" s="34"/>
    </row>
    <row r="53" spans="2:9" ht="31.2" customHeight="1" x14ac:dyDescent="0.3">
      <c r="B53" s="45">
        <v>36</v>
      </c>
      <c r="C53" s="232" t="s">
        <v>20</v>
      </c>
      <c r="D53" s="233"/>
      <c r="E53" s="233"/>
      <c r="F53" s="233"/>
      <c r="G53" s="20" t="s">
        <v>55</v>
      </c>
      <c r="H53" s="22"/>
      <c r="I53" s="35"/>
    </row>
    <row r="54" spans="2:9" ht="31.2" customHeight="1" x14ac:dyDescent="0.3">
      <c r="B54" s="218"/>
      <c r="C54" s="234" t="s">
        <v>263</v>
      </c>
      <c r="D54" s="235"/>
      <c r="E54" s="235"/>
      <c r="F54" s="235"/>
      <c r="G54" s="217"/>
      <c r="H54" s="31"/>
      <c r="I54" s="42"/>
    </row>
    <row r="55" spans="2:9" ht="31.2" customHeight="1" x14ac:dyDescent="0.3">
      <c r="B55" s="218">
        <f>B53+1</f>
        <v>37</v>
      </c>
      <c r="C55" s="232" t="s">
        <v>266</v>
      </c>
      <c r="D55" s="233"/>
      <c r="E55" s="233"/>
      <c r="F55" s="233"/>
      <c r="G55" s="217" t="s">
        <v>267</v>
      </c>
      <c r="H55" s="31"/>
      <c r="I55" s="42"/>
    </row>
    <row r="56" spans="2:9" ht="31.2" customHeight="1" x14ac:dyDescent="0.3">
      <c r="B56" s="218">
        <f>B55+1</f>
        <v>38</v>
      </c>
      <c r="C56" s="236" t="s">
        <v>264</v>
      </c>
      <c r="D56" s="235"/>
      <c r="E56" s="235"/>
      <c r="F56" s="235"/>
      <c r="G56" s="217" t="s">
        <v>267</v>
      </c>
      <c r="H56" s="31"/>
      <c r="I56" s="42"/>
    </row>
    <row r="57" spans="2:9" ht="31.2" customHeight="1" x14ac:dyDescent="0.3">
      <c r="B57" s="218">
        <f>B56+1</f>
        <v>39</v>
      </c>
      <c r="C57" s="232" t="s">
        <v>265</v>
      </c>
      <c r="D57" s="233"/>
      <c r="E57" s="233"/>
      <c r="F57" s="233"/>
      <c r="G57" s="217" t="s">
        <v>267</v>
      </c>
      <c r="H57" s="31"/>
      <c r="I57" s="42"/>
    </row>
    <row r="58" spans="2:9" ht="31.2" customHeight="1" x14ac:dyDescent="0.3">
      <c r="B58" s="218">
        <v>40</v>
      </c>
      <c r="C58" s="232" t="s">
        <v>268</v>
      </c>
      <c r="D58" s="233"/>
      <c r="E58" s="233"/>
      <c r="F58" s="233"/>
      <c r="G58" s="225"/>
      <c r="H58" s="31"/>
      <c r="I58" s="42"/>
    </row>
    <row r="59" spans="2:9" ht="31.2" customHeight="1" x14ac:dyDescent="0.3">
      <c r="B59" s="218"/>
      <c r="C59" s="232" t="s">
        <v>269</v>
      </c>
      <c r="D59" s="233"/>
      <c r="E59" s="233"/>
      <c r="F59" s="233"/>
      <c r="G59" s="225"/>
      <c r="H59" s="31"/>
      <c r="I59" s="42"/>
    </row>
    <row r="60" spans="2:9" ht="31.2" customHeight="1" x14ac:dyDescent="0.3">
      <c r="B60" s="218"/>
      <c r="C60" s="232" t="s">
        <v>270</v>
      </c>
      <c r="D60" s="233"/>
      <c r="E60" s="233"/>
      <c r="F60" s="233"/>
      <c r="G60" s="225"/>
      <c r="H60" s="31"/>
      <c r="I60" s="42"/>
    </row>
    <row r="61" spans="2:9" ht="31.2" customHeight="1" x14ac:dyDescent="0.3">
      <c r="B61" s="218"/>
      <c r="C61" s="232" t="s">
        <v>271</v>
      </c>
      <c r="D61" s="233"/>
      <c r="E61" s="233"/>
      <c r="F61" s="233"/>
      <c r="G61" s="225"/>
      <c r="H61" s="31"/>
      <c r="I61" s="42"/>
    </row>
    <row r="62" spans="2:9" ht="31.2" customHeight="1" x14ac:dyDescent="0.3">
      <c r="B62" s="218"/>
      <c r="C62" s="232" t="s">
        <v>272</v>
      </c>
      <c r="D62" s="233"/>
      <c r="E62" s="233"/>
      <c r="F62" s="233"/>
      <c r="G62" s="225"/>
      <c r="H62" s="31"/>
      <c r="I62" s="42"/>
    </row>
    <row r="63" spans="2:9" ht="31.2" customHeight="1" x14ac:dyDescent="0.3">
      <c r="B63" s="218"/>
      <c r="C63" s="232" t="s">
        <v>273</v>
      </c>
      <c r="D63" s="233"/>
      <c r="E63" s="233"/>
      <c r="F63" s="233"/>
      <c r="G63" s="225"/>
      <c r="H63" s="31"/>
      <c r="I63" s="42"/>
    </row>
    <row r="64" spans="2:9" ht="15" thickBot="1" x14ac:dyDescent="0.35">
      <c r="B64" s="43"/>
      <c r="C64" s="249" t="s">
        <v>22</v>
      </c>
      <c r="D64" s="274"/>
      <c r="E64" s="274"/>
      <c r="F64" s="274"/>
      <c r="G64" s="25"/>
      <c r="H64" s="26"/>
      <c r="I64" s="32"/>
    </row>
    <row r="65" spans="2:9" ht="37.799999999999997" customHeight="1" x14ac:dyDescent="0.3">
      <c r="B65" s="218">
        <f>B58+1</f>
        <v>41</v>
      </c>
      <c r="C65" s="260" t="s">
        <v>56</v>
      </c>
      <c r="D65" s="261"/>
      <c r="E65" s="261"/>
      <c r="F65" s="261"/>
      <c r="G65" s="23"/>
      <c r="H65" s="23"/>
      <c r="I65" s="33"/>
    </row>
    <row r="66" spans="2:9" ht="21" customHeight="1" x14ac:dyDescent="0.3">
      <c r="B66" s="218">
        <f>B65+1</f>
        <v>42</v>
      </c>
      <c r="C66" s="252" t="s">
        <v>57</v>
      </c>
      <c r="D66" s="271"/>
      <c r="E66" s="271"/>
      <c r="F66" s="271"/>
      <c r="G66" s="20" t="s">
        <v>79</v>
      </c>
      <c r="H66" s="20"/>
      <c r="I66" s="34"/>
    </row>
    <row r="67" spans="2:9" x14ac:dyDescent="0.3">
      <c r="B67" s="218">
        <f t="shared" ref="B67:B71" si="0">B66+1</f>
        <v>43</v>
      </c>
      <c r="C67" s="252" t="s">
        <v>227</v>
      </c>
      <c r="D67" s="271"/>
      <c r="E67" s="271"/>
      <c r="F67" s="271"/>
      <c r="G67" s="20" t="s">
        <v>80</v>
      </c>
      <c r="H67" s="20"/>
      <c r="I67" s="34"/>
    </row>
    <row r="68" spans="2:9" x14ac:dyDescent="0.3">
      <c r="B68" s="218">
        <f t="shared" si="0"/>
        <v>44</v>
      </c>
      <c r="C68" s="272" t="s">
        <v>58</v>
      </c>
      <c r="D68" s="271"/>
      <c r="E68" s="271"/>
      <c r="F68" s="271"/>
      <c r="G68" s="20" t="s">
        <v>80</v>
      </c>
      <c r="H68" s="20"/>
      <c r="I68" s="34"/>
    </row>
    <row r="69" spans="2:9" ht="96.6" customHeight="1" x14ac:dyDescent="0.3">
      <c r="B69" s="218">
        <f t="shared" si="0"/>
        <v>45</v>
      </c>
      <c r="C69" s="252" t="s">
        <v>81</v>
      </c>
      <c r="D69" s="271"/>
      <c r="E69" s="271"/>
      <c r="F69" s="271"/>
      <c r="G69" s="20" t="s">
        <v>82</v>
      </c>
      <c r="H69" s="20"/>
      <c r="I69" s="34"/>
    </row>
    <row r="70" spans="2:9" ht="33" customHeight="1" x14ac:dyDescent="0.3">
      <c r="B70" s="218">
        <f t="shared" si="0"/>
        <v>46</v>
      </c>
      <c r="C70" s="272" t="s">
        <v>59</v>
      </c>
      <c r="D70" s="271"/>
      <c r="E70" s="271"/>
      <c r="F70" s="271"/>
      <c r="G70" s="20" t="s">
        <v>83</v>
      </c>
      <c r="H70" s="20"/>
      <c r="I70" s="34"/>
    </row>
    <row r="71" spans="2:9" ht="44.4" customHeight="1" x14ac:dyDescent="0.3">
      <c r="B71" s="218">
        <f t="shared" si="0"/>
        <v>47</v>
      </c>
      <c r="C71" s="242" t="s">
        <v>60</v>
      </c>
      <c r="D71" s="261"/>
      <c r="E71" s="261"/>
      <c r="F71" s="261"/>
      <c r="G71" s="23"/>
      <c r="H71" s="23"/>
      <c r="I71" s="33"/>
    </row>
    <row r="72" spans="2:9" ht="15" thickBot="1" x14ac:dyDescent="0.35">
      <c r="B72" s="45"/>
      <c r="C72" s="262"/>
      <c r="D72" s="263"/>
      <c r="E72" s="263"/>
      <c r="F72" s="263"/>
      <c r="G72" s="22"/>
      <c r="H72" s="22"/>
      <c r="I72" s="35"/>
    </row>
    <row r="73" spans="2:9" x14ac:dyDescent="0.3">
      <c r="B73" s="47"/>
      <c r="C73" s="267" t="s">
        <v>31</v>
      </c>
      <c r="D73" s="268"/>
      <c r="E73" s="268"/>
      <c r="F73" s="268"/>
      <c r="G73" s="28"/>
      <c r="H73" s="28"/>
      <c r="I73" s="29"/>
    </row>
    <row r="74" spans="2:9" ht="15" thickBot="1" x14ac:dyDescent="0.35">
      <c r="B74" s="48"/>
      <c r="C74" s="269" t="s">
        <v>29</v>
      </c>
      <c r="D74" s="270"/>
      <c r="E74" s="270"/>
      <c r="F74" s="270"/>
      <c r="G74" s="25"/>
      <c r="H74" s="25"/>
      <c r="I74" s="37"/>
    </row>
    <row r="75" spans="2:9" ht="36" customHeight="1" x14ac:dyDescent="0.3">
      <c r="B75" s="218">
        <f>B71+1</f>
        <v>48</v>
      </c>
      <c r="C75" s="260" t="s">
        <v>61</v>
      </c>
      <c r="D75" s="246"/>
      <c r="E75" s="246"/>
      <c r="F75" s="246"/>
      <c r="G75" s="30" t="s">
        <v>77</v>
      </c>
      <c r="H75" s="23"/>
      <c r="I75" s="33"/>
    </row>
    <row r="76" spans="2:9" ht="34.200000000000003" customHeight="1" x14ac:dyDescent="0.3">
      <c r="B76" s="218">
        <f>B75+1</f>
        <v>49</v>
      </c>
      <c r="C76" s="254" t="s">
        <v>32</v>
      </c>
      <c r="D76" s="253"/>
      <c r="E76" s="253"/>
      <c r="F76" s="253"/>
      <c r="G76" s="30" t="s">
        <v>77</v>
      </c>
      <c r="H76" s="19"/>
      <c r="I76" s="34"/>
    </row>
    <row r="77" spans="2:9" ht="34.799999999999997" customHeight="1" x14ac:dyDescent="0.3">
      <c r="B77" s="218">
        <f t="shared" ref="B77:B80" si="1">B76+1</f>
        <v>50</v>
      </c>
      <c r="C77" s="252" t="s">
        <v>228</v>
      </c>
      <c r="D77" s="253"/>
      <c r="E77" s="253"/>
      <c r="F77" s="253"/>
      <c r="G77" s="24" t="s">
        <v>78</v>
      </c>
      <c r="H77" s="19"/>
      <c r="I77" s="34"/>
    </row>
    <row r="78" spans="2:9" ht="68.400000000000006" customHeight="1" x14ac:dyDescent="0.3">
      <c r="B78" s="218">
        <f t="shared" si="1"/>
        <v>51</v>
      </c>
      <c r="C78" s="252" t="s">
        <v>62</v>
      </c>
      <c r="D78" s="253"/>
      <c r="E78" s="253"/>
      <c r="F78" s="253"/>
      <c r="G78" s="24"/>
      <c r="H78" s="20"/>
      <c r="I78" s="34"/>
    </row>
    <row r="79" spans="2:9" ht="61.2" customHeight="1" x14ac:dyDescent="0.3">
      <c r="B79" s="218">
        <f t="shared" si="1"/>
        <v>52</v>
      </c>
      <c r="C79" s="255" t="s">
        <v>63</v>
      </c>
      <c r="D79" s="245"/>
      <c r="E79" s="245"/>
      <c r="F79" s="245"/>
      <c r="G79" s="31"/>
      <c r="H79" s="22"/>
      <c r="I79" s="35"/>
    </row>
    <row r="80" spans="2:9" ht="36" customHeight="1" x14ac:dyDescent="0.3">
      <c r="B80" s="218">
        <f t="shared" si="1"/>
        <v>53</v>
      </c>
      <c r="C80" s="244" t="s">
        <v>229</v>
      </c>
      <c r="D80" s="245"/>
      <c r="E80" s="245"/>
      <c r="F80" s="245"/>
      <c r="G80" s="31"/>
      <c r="H80" s="22"/>
      <c r="I80" s="35"/>
    </row>
    <row r="81" spans="2:9" ht="15" customHeight="1" thickBot="1" x14ac:dyDescent="0.35">
      <c r="B81" s="48"/>
      <c r="C81" s="249" t="s">
        <v>231</v>
      </c>
      <c r="D81" s="256"/>
      <c r="E81" s="256"/>
      <c r="F81" s="256"/>
      <c r="G81" s="25"/>
      <c r="H81" s="25"/>
      <c r="I81" s="32"/>
    </row>
    <row r="82" spans="2:9" ht="111" customHeight="1" x14ac:dyDescent="0.3">
      <c r="B82" s="218">
        <f>B80+1</f>
        <v>54</v>
      </c>
      <c r="C82" s="242" t="s">
        <v>230</v>
      </c>
      <c r="D82" s="243"/>
      <c r="E82" s="243"/>
      <c r="F82" s="243"/>
      <c r="G82" s="19" t="s">
        <v>34</v>
      </c>
      <c r="H82" s="23"/>
      <c r="I82" s="33"/>
    </row>
    <row r="83" spans="2:9" ht="28.8" x14ac:dyDescent="0.3">
      <c r="B83" s="218">
        <f>B82+1</f>
        <v>55</v>
      </c>
      <c r="C83" s="252" t="s">
        <v>232</v>
      </c>
      <c r="D83" s="253"/>
      <c r="E83" s="253"/>
      <c r="F83" s="253"/>
      <c r="G83" s="41" t="s">
        <v>64</v>
      </c>
      <c r="H83" s="20"/>
      <c r="I83" s="34"/>
    </row>
    <row r="84" spans="2:9" ht="28.8" x14ac:dyDescent="0.3">
      <c r="B84" s="218">
        <f t="shared" ref="B84:B86" si="2">B83+1</f>
        <v>56</v>
      </c>
      <c r="C84" s="252" t="s">
        <v>233</v>
      </c>
      <c r="D84" s="253"/>
      <c r="E84" s="253"/>
      <c r="F84" s="253"/>
      <c r="G84" s="41" t="s">
        <v>64</v>
      </c>
      <c r="H84" s="20"/>
      <c r="I84" s="34"/>
    </row>
    <row r="85" spans="2:9" ht="28.8" x14ac:dyDescent="0.3">
      <c r="B85" s="218">
        <f t="shared" si="2"/>
        <v>57</v>
      </c>
      <c r="C85" s="244" t="s">
        <v>234</v>
      </c>
      <c r="D85" s="245"/>
      <c r="E85" s="245"/>
      <c r="F85" s="245"/>
      <c r="G85" s="41" t="s">
        <v>64</v>
      </c>
      <c r="H85" s="22"/>
      <c r="I85" s="35"/>
    </row>
    <row r="86" spans="2:9" ht="115.2" customHeight="1" x14ac:dyDescent="0.3">
      <c r="B86" s="218">
        <f t="shared" si="2"/>
        <v>58</v>
      </c>
      <c r="C86" s="258" t="s">
        <v>65</v>
      </c>
      <c r="D86" s="259"/>
      <c r="E86" s="259"/>
      <c r="F86" s="259"/>
      <c r="G86" s="19" t="s">
        <v>66</v>
      </c>
      <c r="H86" s="20"/>
      <c r="I86" s="42"/>
    </row>
    <row r="87" spans="2:9" ht="35.4" customHeight="1" thickBot="1" x14ac:dyDescent="0.35">
      <c r="B87" s="48"/>
      <c r="C87" s="251" t="s">
        <v>67</v>
      </c>
      <c r="D87" s="257"/>
      <c r="E87" s="257"/>
      <c r="F87" s="257"/>
      <c r="G87" s="25"/>
      <c r="H87" s="25"/>
      <c r="I87" s="32"/>
    </row>
    <row r="88" spans="2:9" ht="48.6" customHeight="1" x14ac:dyDescent="0.3">
      <c r="B88" s="218">
        <f>B86+1</f>
        <v>59</v>
      </c>
      <c r="C88" s="242" t="s">
        <v>235</v>
      </c>
      <c r="D88" s="243"/>
      <c r="E88" s="243"/>
      <c r="F88" s="243"/>
      <c r="G88" s="23"/>
      <c r="H88" s="23" t="s">
        <v>72</v>
      </c>
      <c r="I88" s="33"/>
    </row>
    <row r="89" spans="2:9" x14ac:dyDescent="0.3">
      <c r="B89" s="218">
        <f>B88+1</f>
        <v>60</v>
      </c>
      <c r="C89" s="254" t="s">
        <v>35</v>
      </c>
      <c r="D89" s="253"/>
      <c r="E89" s="253"/>
      <c r="F89" s="253"/>
      <c r="G89" s="20" t="s">
        <v>73</v>
      </c>
      <c r="H89" s="20"/>
      <c r="I89" s="34"/>
    </row>
    <row r="90" spans="2:9" ht="28.8" x14ac:dyDescent="0.3">
      <c r="B90" s="40">
        <f t="shared" ref="B90:B95" si="3">B89+1</f>
        <v>61</v>
      </c>
      <c r="C90" s="252" t="s">
        <v>236</v>
      </c>
      <c r="D90" s="253"/>
      <c r="E90" s="253"/>
      <c r="F90" s="253"/>
      <c r="G90" s="20" t="s">
        <v>74</v>
      </c>
      <c r="H90" s="20"/>
      <c r="I90" s="34"/>
    </row>
    <row r="91" spans="2:9" ht="28.8" customHeight="1" x14ac:dyDescent="0.3">
      <c r="B91" s="40">
        <f t="shared" si="3"/>
        <v>62</v>
      </c>
      <c r="C91" s="254" t="s">
        <v>33</v>
      </c>
      <c r="D91" s="253"/>
      <c r="E91" s="253"/>
      <c r="F91" s="253"/>
      <c r="G91" s="20" t="s">
        <v>75</v>
      </c>
      <c r="H91" s="20"/>
      <c r="I91" s="34"/>
    </row>
    <row r="92" spans="2:9" ht="33.6" customHeight="1" x14ac:dyDescent="0.3">
      <c r="B92" s="40">
        <f t="shared" si="3"/>
        <v>63</v>
      </c>
      <c r="C92" s="252" t="s">
        <v>237</v>
      </c>
      <c r="D92" s="253"/>
      <c r="E92" s="253"/>
      <c r="F92" s="253"/>
      <c r="G92" s="20" t="s">
        <v>73</v>
      </c>
      <c r="H92" s="20"/>
      <c r="I92" s="34"/>
    </row>
    <row r="93" spans="2:9" ht="34.799999999999997" customHeight="1" x14ac:dyDescent="0.3">
      <c r="B93" s="40">
        <f t="shared" si="3"/>
        <v>64</v>
      </c>
      <c r="C93" s="252" t="s">
        <v>71</v>
      </c>
      <c r="D93" s="253"/>
      <c r="E93" s="253"/>
      <c r="F93" s="253"/>
      <c r="G93" s="20" t="s">
        <v>73</v>
      </c>
      <c r="H93" s="20"/>
      <c r="I93" s="34"/>
    </row>
    <row r="94" spans="2:9" x14ac:dyDescent="0.3">
      <c r="B94" s="40">
        <f t="shared" si="3"/>
        <v>65</v>
      </c>
      <c r="C94" s="254" t="s">
        <v>36</v>
      </c>
      <c r="D94" s="253"/>
      <c r="E94" s="253"/>
      <c r="F94" s="253"/>
      <c r="G94" s="20" t="s">
        <v>76</v>
      </c>
      <c r="H94" s="20"/>
      <c r="I94" s="34"/>
    </row>
    <row r="95" spans="2:9" ht="37.799999999999997" customHeight="1" x14ac:dyDescent="0.3">
      <c r="B95" s="40">
        <f t="shared" si="3"/>
        <v>66</v>
      </c>
      <c r="C95" s="240" t="s">
        <v>37</v>
      </c>
      <c r="D95" s="241"/>
      <c r="E95" s="241"/>
      <c r="F95" s="241"/>
      <c r="G95" s="22" t="s">
        <v>73</v>
      </c>
      <c r="H95" s="22"/>
      <c r="I95" s="35"/>
    </row>
    <row r="96" spans="2:9" ht="15" thickBot="1" x14ac:dyDescent="0.35">
      <c r="B96" s="48"/>
      <c r="C96" s="249" t="s">
        <v>238</v>
      </c>
      <c r="D96" s="250"/>
      <c r="E96" s="250"/>
      <c r="F96" s="250"/>
      <c r="G96" s="25"/>
      <c r="H96" s="25"/>
      <c r="I96" s="32"/>
    </row>
    <row r="97" spans="2:9" ht="34.799999999999997" customHeight="1" x14ac:dyDescent="0.3">
      <c r="B97" s="218">
        <f>B95+1</f>
        <v>67</v>
      </c>
      <c r="C97" s="242" t="s">
        <v>240</v>
      </c>
      <c r="D97" s="243"/>
      <c r="E97" s="243"/>
      <c r="F97" s="243"/>
      <c r="G97" s="23" t="s">
        <v>64</v>
      </c>
      <c r="H97" s="23"/>
      <c r="I97" s="33"/>
    </row>
    <row r="98" spans="2:9" ht="40.200000000000003" customHeight="1" x14ac:dyDescent="0.3">
      <c r="B98" s="218">
        <f>B97+1</f>
        <v>68</v>
      </c>
      <c r="C98" s="244" t="s">
        <v>239</v>
      </c>
      <c r="D98" s="245"/>
      <c r="E98" s="245"/>
      <c r="F98" s="245"/>
      <c r="G98" s="22" t="s">
        <v>69</v>
      </c>
      <c r="H98" s="22"/>
      <c r="I98" s="35"/>
    </row>
    <row r="99" spans="2:9" ht="15" thickBot="1" x14ac:dyDescent="0.35">
      <c r="B99" s="48"/>
      <c r="C99" s="251" t="s">
        <v>68</v>
      </c>
      <c r="D99" s="250"/>
      <c r="E99" s="250"/>
      <c r="F99" s="250"/>
      <c r="G99" s="25"/>
      <c r="H99" s="25"/>
      <c r="I99" s="32"/>
    </row>
    <row r="100" spans="2:9" ht="28.8" x14ac:dyDescent="0.3">
      <c r="B100" s="218">
        <f>B98+1</f>
        <v>69</v>
      </c>
      <c r="C100" s="242" t="s">
        <v>241</v>
      </c>
      <c r="D100" s="246"/>
      <c r="E100" s="246"/>
      <c r="F100" s="246"/>
      <c r="G100" s="23" t="s">
        <v>64</v>
      </c>
      <c r="H100" s="23"/>
      <c r="I100" s="33"/>
    </row>
    <row r="101" spans="2:9" ht="34.799999999999997" customHeight="1" thickBot="1" x14ac:dyDescent="0.35">
      <c r="B101" s="217">
        <f>B100+1</f>
        <v>70</v>
      </c>
      <c r="C101" s="247" t="s">
        <v>242</v>
      </c>
      <c r="D101" s="248"/>
      <c r="E101" s="248"/>
      <c r="F101" s="248"/>
      <c r="G101" s="38"/>
      <c r="H101" s="38"/>
      <c r="I101" s="39"/>
    </row>
    <row r="102" spans="2:9" ht="15" thickBot="1" x14ac:dyDescent="0.35">
      <c r="F102" s="15"/>
      <c r="G102" s="15"/>
    </row>
    <row r="103" spans="2:9" ht="29.4" thickBot="1" x14ac:dyDescent="0.35">
      <c r="B103" s="237" t="s">
        <v>193</v>
      </c>
      <c r="C103" s="238"/>
      <c r="D103" s="238"/>
      <c r="E103" s="239"/>
      <c r="F103" s="212" t="s">
        <v>194</v>
      </c>
      <c r="G103" s="213" t="s">
        <v>195</v>
      </c>
    </row>
    <row r="104" spans="2:9" x14ac:dyDescent="0.3">
      <c r="F104" s="15"/>
      <c r="G104" s="15"/>
    </row>
    <row r="105" spans="2:9" x14ac:dyDescent="0.3">
      <c r="F105" s="15"/>
      <c r="G105" s="15"/>
    </row>
    <row r="106" spans="2:9" x14ac:dyDescent="0.3">
      <c r="F106" s="15"/>
      <c r="G106" s="15"/>
    </row>
    <row r="107" spans="2:9" x14ac:dyDescent="0.3">
      <c r="F107" s="15"/>
      <c r="G107" s="15"/>
    </row>
    <row r="108" spans="2:9" x14ac:dyDescent="0.3">
      <c r="F108" s="15"/>
      <c r="G108" s="15"/>
    </row>
    <row r="109" spans="2:9" x14ac:dyDescent="0.3">
      <c r="F109" s="15"/>
      <c r="G109" s="15"/>
    </row>
    <row r="110" spans="2:9" x14ac:dyDescent="0.3">
      <c r="F110" s="15"/>
      <c r="G110" s="15"/>
    </row>
    <row r="111" spans="2:9" x14ac:dyDescent="0.3">
      <c r="F111" s="15"/>
      <c r="G111" s="15"/>
    </row>
    <row r="112" spans="2:9" x14ac:dyDescent="0.3">
      <c r="F112" s="15"/>
      <c r="G112" s="15"/>
    </row>
    <row r="113" spans="6:7" x14ac:dyDescent="0.3">
      <c r="F113" s="15"/>
      <c r="G113" s="15"/>
    </row>
    <row r="114" spans="6:7" x14ac:dyDescent="0.3">
      <c r="F114" s="15"/>
      <c r="G114" s="15"/>
    </row>
    <row r="115" spans="6:7" x14ac:dyDescent="0.3">
      <c r="F115" s="15"/>
      <c r="G115" s="15"/>
    </row>
    <row r="116" spans="6:7" x14ac:dyDescent="0.3">
      <c r="F116" s="15"/>
      <c r="G116" s="15"/>
    </row>
    <row r="117" spans="6:7" x14ac:dyDescent="0.3">
      <c r="F117" s="15"/>
      <c r="G117" s="15"/>
    </row>
    <row r="118" spans="6:7" x14ac:dyDescent="0.3">
      <c r="F118" s="15"/>
      <c r="G118" s="15"/>
    </row>
    <row r="119" spans="6:7" x14ac:dyDescent="0.3">
      <c r="F119" s="15"/>
      <c r="G119" s="15"/>
    </row>
    <row r="120" spans="6:7" x14ac:dyDescent="0.3">
      <c r="F120" s="15"/>
      <c r="G120" s="15"/>
    </row>
    <row r="121" spans="6:7" x14ac:dyDescent="0.3">
      <c r="F121" s="15"/>
      <c r="G121" s="15"/>
    </row>
    <row r="122" spans="6:7" x14ac:dyDescent="0.3">
      <c r="F122" s="15"/>
      <c r="G122" s="15"/>
    </row>
    <row r="123" spans="6:7" x14ac:dyDescent="0.3">
      <c r="F123" s="15"/>
      <c r="G123" s="15"/>
    </row>
    <row r="124" spans="6:7" x14ac:dyDescent="0.3">
      <c r="F124" s="15"/>
      <c r="G124" s="15"/>
    </row>
    <row r="125" spans="6:7" x14ac:dyDescent="0.3">
      <c r="F125" s="15"/>
      <c r="G125" s="15"/>
    </row>
    <row r="126" spans="6:7" x14ac:dyDescent="0.3">
      <c r="F126" s="15"/>
      <c r="G126" s="15"/>
    </row>
    <row r="127" spans="6:7" x14ac:dyDescent="0.3">
      <c r="F127" s="15"/>
      <c r="G127" s="15"/>
    </row>
    <row r="128" spans="6:7" x14ac:dyDescent="0.3">
      <c r="F128" s="15"/>
      <c r="G128" s="15"/>
    </row>
    <row r="129" spans="6:7" x14ac:dyDescent="0.3">
      <c r="F129" s="15"/>
      <c r="G129" s="15"/>
    </row>
    <row r="130" spans="6:7" x14ac:dyDescent="0.3">
      <c r="F130" s="15"/>
      <c r="G130" s="15"/>
    </row>
    <row r="131" spans="6:7" x14ac:dyDescent="0.3">
      <c r="F131" s="15"/>
      <c r="G131" s="15"/>
    </row>
    <row r="132" spans="6:7" x14ac:dyDescent="0.3">
      <c r="F132" s="15"/>
      <c r="G132" s="15"/>
    </row>
    <row r="133" spans="6:7" x14ac:dyDescent="0.3">
      <c r="F133" s="15"/>
      <c r="G133" s="15"/>
    </row>
    <row r="134" spans="6:7" x14ac:dyDescent="0.3">
      <c r="F134" s="15"/>
      <c r="G134" s="15"/>
    </row>
    <row r="135" spans="6:7" x14ac:dyDescent="0.3">
      <c r="F135" s="15"/>
      <c r="G135" s="15"/>
    </row>
    <row r="136" spans="6:7" x14ac:dyDescent="0.3">
      <c r="F136" s="15"/>
      <c r="G136" s="15"/>
    </row>
    <row r="137" spans="6:7" x14ac:dyDescent="0.3">
      <c r="F137" s="15"/>
      <c r="G137" s="15"/>
    </row>
    <row r="138" spans="6:7" x14ac:dyDescent="0.3">
      <c r="F138" s="15"/>
      <c r="G138" s="15"/>
    </row>
    <row r="139" spans="6:7" x14ac:dyDescent="0.3">
      <c r="F139" s="15"/>
      <c r="G139" s="15"/>
    </row>
    <row r="140" spans="6:7" x14ac:dyDescent="0.3">
      <c r="F140" s="15"/>
      <c r="G140" s="15"/>
    </row>
    <row r="141" spans="6:7" x14ac:dyDescent="0.3">
      <c r="F141" s="15"/>
      <c r="G141" s="15"/>
    </row>
    <row r="142" spans="6:7" x14ac:dyDescent="0.3">
      <c r="F142" s="15"/>
      <c r="G142" s="15"/>
    </row>
    <row r="143" spans="6:7" x14ac:dyDescent="0.3">
      <c r="F143" s="15"/>
      <c r="G143" s="15"/>
    </row>
    <row r="144" spans="6:7" x14ac:dyDescent="0.3">
      <c r="F144" s="15"/>
      <c r="G144" s="15"/>
    </row>
    <row r="145" spans="6:7" x14ac:dyDescent="0.3">
      <c r="F145" s="15"/>
      <c r="G145" s="15"/>
    </row>
    <row r="146" spans="6:7" x14ac:dyDescent="0.3">
      <c r="F146" s="15"/>
      <c r="G146" s="15"/>
    </row>
    <row r="147" spans="6:7" x14ac:dyDescent="0.3">
      <c r="F147" s="15"/>
      <c r="G147" s="15"/>
    </row>
    <row r="148" spans="6:7" x14ac:dyDescent="0.3">
      <c r="F148" s="15"/>
      <c r="G148" s="15"/>
    </row>
    <row r="149" spans="6:7" x14ac:dyDescent="0.3">
      <c r="F149" s="15"/>
      <c r="G149" s="15"/>
    </row>
    <row r="150" spans="6:7" x14ac:dyDescent="0.3">
      <c r="F150" s="15"/>
      <c r="G150" s="15"/>
    </row>
    <row r="151" spans="6:7" x14ac:dyDescent="0.3">
      <c r="F151" s="15"/>
      <c r="G151" s="15"/>
    </row>
    <row r="152" spans="6:7" x14ac:dyDescent="0.3">
      <c r="F152" s="15"/>
      <c r="G152" s="15"/>
    </row>
    <row r="153" spans="6:7" x14ac:dyDescent="0.3">
      <c r="F153" s="15"/>
      <c r="G153" s="15"/>
    </row>
    <row r="154" spans="6:7" x14ac:dyDescent="0.3">
      <c r="F154" s="15"/>
      <c r="G154" s="15"/>
    </row>
    <row r="155" spans="6:7" x14ac:dyDescent="0.3">
      <c r="F155" s="15"/>
      <c r="G155" s="15"/>
    </row>
    <row r="156" spans="6:7" x14ac:dyDescent="0.3">
      <c r="F156" s="15"/>
      <c r="G156" s="15"/>
    </row>
    <row r="157" spans="6:7" x14ac:dyDescent="0.3">
      <c r="F157" s="15"/>
      <c r="G157" s="15"/>
    </row>
    <row r="158" spans="6:7" x14ac:dyDescent="0.3">
      <c r="F158" s="15"/>
      <c r="G158" s="15"/>
    </row>
    <row r="159" spans="6:7" x14ac:dyDescent="0.3">
      <c r="F159" s="15"/>
      <c r="G159" s="15"/>
    </row>
    <row r="160" spans="6:7" x14ac:dyDescent="0.3">
      <c r="F160" s="15"/>
      <c r="G160" s="15"/>
    </row>
    <row r="161" spans="6:7" x14ac:dyDescent="0.3">
      <c r="F161" s="15"/>
      <c r="G161" s="15"/>
    </row>
    <row r="162" spans="6:7" x14ac:dyDescent="0.3">
      <c r="F162" s="15"/>
      <c r="G162" s="15"/>
    </row>
    <row r="163" spans="6:7" x14ac:dyDescent="0.3">
      <c r="F163" s="15"/>
      <c r="G163" s="15"/>
    </row>
    <row r="164" spans="6:7" x14ac:dyDescent="0.3">
      <c r="F164" s="15"/>
      <c r="G164" s="15"/>
    </row>
    <row r="165" spans="6:7" x14ac:dyDescent="0.3">
      <c r="F165" s="15"/>
      <c r="G165" s="15"/>
    </row>
    <row r="166" spans="6:7" x14ac:dyDescent="0.3">
      <c r="F166" s="15"/>
      <c r="G166" s="15"/>
    </row>
    <row r="167" spans="6:7" x14ac:dyDescent="0.3">
      <c r="F167" s="15"/>
      <c r="G167" s="15"/>
    </row>
    <row r="168" spans="6:7" x14ac:dyDescent="0.3">
      <c r="F168" s="15"/>
      <c r="G168" s="15"/>
    </row>
    <row r="169" spans="6:7" x14ac:dyDescent="0.3">
      <c r="F169" s="15"/>
      <c r="G169" s="15"/>
    </row>
    <row r="170" spans="6:7" x14ac:dyDescent="0.3">
      <c r="F170" s="15"/>
      <c r="G170" s="15"/>
    </row>
    <row r="171" spans="6:7" x14ac:dyDescent="0.3">
      <c r="F171" s="15"/>
      <c r="G171" s="15"/>
    </row>
    <row r="172" spans="6:7" x14ac:dyDescent="0.3">
      <c r="F172" s="15"/>
      <c r="G172" s="15"/>
    </row>
    <row r="173" spans="6:7" x14ac:dyDescent="0.3">
      <c r="F173" s="15"/>
      <c r="G173" s="15"/>
    </row>
    <row r="174" spans="6:7" x14ac:dyDescent="0.3">
      <c r="F174" s="15"/>
      <c r="G174" s="15"/>
    </row>
    <row r="175" spans="6:7" x14ac:dyDescent="0.3">
      <c r="F175" s="15"/>
      <c r="G175" s="15"/>
    </row>
    <row r="176" spans="6:7" x14ac:dyDescent="0.3">
      <c r="F176" s="15"/>
      <c r="G176" s="15"/>
    </row>
    <row r="177" spans="6:7" x14ac:dyDescent="0.3">
      <c r="F177" s="15"/>
      <c r="G177" s="15"/>
    </row>
    <row r="178" spans="6:7" x14ac:dyDescent="0.3">
      <c r="F178" s="15"/>
      <c r="G178" s="15"/>
    </row>
    <row r="179" spans="6:7" x14ac:dyDescent="0.3">
      <c r="F179" s="15"/>
      <c r="G179" s="15"/>
    </row>
    <row r="180" spans="6:7" x14ac:dyDescent="0.3">
      <c r="F180" s="15"/>
      <c r="G180" s="15"/>
    </row>
    <row r="181" spans="6:7" x14ac:dyDescent="0.3">
      <c r="F181" s="15"/>
      <c r="G181" s="15"/>
    </row>
    <row r="182" spans="6:7" x14ac:dyDescent="0.3">
      <c r="F182" s="15"/>
      <c r="G182" s="15"/>
    </row>
    <row r="183" spans="6:7" x14ac:dyDescent="0.3">
      <c r="F183" s="15"/>
      <c r="G183" s="15"/>
    </row>
    <row r="184" spans="6:7" x14ac:dyDescent="0.3">
      <c r="F184" s="15"/>
      <c r="G184" s="15"/>
    </row>
    <row r="185" spans="6:7" x14ac:dyDescent="0.3">
      <c r="F185" s="15"/>
      <c r="G185" s="15"/>
    </row>
    <row r="186" spans="6:7" x14ac:dyDescent="0.3">
      <c r="F186" s="15"/>
      <c r="G186" s="15"/>
    </row>
    <row r="187" spans="6:7" x14ac:dyDescent="0.3">
      <c r="F187" s="15"/>
      <c r="G187" s="15"/>
    </row>
    <row r="188" spans="6:7" x14ac:dyDescent="0.3">
      <c r="F188" s="15"/>
      <c r="G188" s="15"/>
    </row>
    <row r="189" spans="6:7" x14ac:dyDescent="0.3">
      <c r="F189" s="15"/>
      <c r="G189" s="15"/>
    </row>
    <row r="190" spans="6:7" x14ac:dyDescent="0.3">
      <c r="F190" s="15"/>
      <c r="G190" s="15"/>
    </row>
    <row r="191" spans="6:7" x14ac:dyDescent="0.3">
      <c r="F191" s="15"/>
      <c r="G191" s="15"/>
    </row>
    <row r="192" spans="6:7" x14ac:dyDescent="0.3">
      <c r="F192" s="15"/>
      <c r="G192" s="15"/>
    </row>
    <row r="193" spans="6:7" x14ac:dyDescent="0.3">
      <c r="F193" s="15"/>
      <c r="G193" s="15"/>
    </row>
    <row r="194" spans="6:7" x14ac:dyDescent="0.3">
      <c r="F194" s="15"/>
      <c r="G194" s="15"/>
    </row>
    <row r="195" spans="6:7" x14ac:dyDescent="0.3">
      <c r="F195" s="15"/>
      <c r="G195" s="15"/>
    </row>
    <row r="196" spans="6:7" x14ac:dyDescent="0.3">
      <c r="F196" s="15"/>
      <c r="G196" s="15"/>
    </row>
    <row r="197" spans="6:7" x14ac:dyDescent="0.3">
      <c r="F197" s="15"/>
      <c r="G197" s="15"/>
    </row>
    <row r="198" spans="6:7" x14ac:dyDescent="0.3">
      <c r="F198" s="15"/>
      <c r="G198" s="15"/>
    </row>
    <row r="199" spans="6:7" x14ac:dyDescent="0.3">
      <c r="F199" s="15"/>
      <c r="G199" s="15"/>
    </row>
    <row r="200" spans="6:7" x14ac:dyDescent="0.3">
      <c r="F200" s="15"/>
      <c r="G200" s="15"/>
    </row>
    <row r="201" spans="6:7" x14ac:dyDescent="0.3">
      <c r="F201" s="15"/>
      <c r="G201" s="15"/>
    </row>
    <row r="202" spans="6:7" x14ac:dyDescent="0.3">
      <c r="F202" s="15"/>
      <c r="G202" s="15"/>
    </row>
    <row r="203" spans="6:7" x14ac:dyDescent="0.3">
      <c r="F203" s="15"/>
      <c r="G203" s="15"/>
    </row>
    <row r="204" spans="6:7" x14ac:dyDescent="0.3">
      <c r="F204" s="15"/>
      <c r="G204" s="15"/>
    </row>
    <row r="205" spans="6:7" x14ac:dyDescent="0.3">
      <c r="F205" s="15"/>
      <c r="G205" s="15"/>
    </row>
    <row r="206" spans="6:7" x14ac:dyDescent="0.3">
      <c r="F206" s="15"/>
      <c r="G206" s="15"/>
    </row>
    <row r="207" spans="6:7" x14ac:dyDescent="0.3">
      <c r="F207" s="15"/>
      <c r="G207" s="15"/>
    </row>
    <row r="208" spans="6:7" x14ac:dyDescent="0.3">
      <c r="F208" s="15"/>
      <c r="G208" s="15"/>
    </row>
    <row r="209" spans="6:7" x14ac:dyDescent="0.3">
      <c r="F209" s="15"/>
      <c r="G209" s="15"/>
    </row>
    <row r="210" spans="6:7" x14ac:dyDescent="0.3">
      <c r="F210" s="15"/>
      <c r="G210" s="15"/>
    </row>
    <row r="211" spans="6:7" x14ac:dyDescent="0.3">
      <c r="F211" s="15"/>
      <c r="G211" s="15"/>
    </row>
    <row r="212" spans="6:7" x14ac:dyDescent="0.3">
      <c r="F212" s="15"/>
      <c r="G212" s="15"/>
    </row>
    <row r="213" spans="6:7" x14ac:dyDescent="0.3">
      <c r="F213" s="15"/>
      <c r="G213" s="15"/>
    </row>
    <row r="214" spans="6:7" x14ac:dyDescent="0.3">
      <c r="F214" s="15"/>
      <c r="G214" s="15"/>
    </row>
    <row r="215" spans="6:7" x14ac:dyDescent="0.3">
      <c r="F215" s="15"/>
      <c r="G215" s="15"/>
    </row>
    <row r="216" spans="6:7" x14ac:dyDescent="0.3">
      <c r="F216" s="15"/>
      <c r="G216" s="15"/>
    </row>
    <row r="217" spans="6:7" x14ac:dyDescent="0.3">
      <c r="F217" s="15"/>
      <c r="G217" s="15"/>
    </row>
    <row r="218" spans="6:7" x14ac:dyDescent="0.3">
      <c r="F218" s="15"/>
      <c r="G218" s="15"/>
    </row>
    <row r="219" spans="6:7" x14ac:dyDescent="0.3">
      <c r="F219" s="15"/>
      <c r="G219" s="15"/>
    </row>
    <row r="220" spans="6:7" x14ac:dyDescent="0.3">
      <c r="F220" s="15"/>
      <c r="G220" s="15"/>
    </row>
    <row r="221" spans="6:7" x14ac:dyDescent="0.3">
      <c r="F221" s="15"/>
      <c r="G221" s="15"/>
    </row>
    <row r="222" spans="6:7" x14ac:dyDescent="0.3">
      <c r="F222" s="15"/>
      <c r="G222" s="15"/>
    </row>
    <row r="223" spans="6:7" x14ac:dyDescent="0.3">
      <c r="F223" s="15"/>
      <c r="G223" s="15"/>
    </row>
    <row r="224" spans="6:7" x14ac:dyDescent="0.3">
      <c r="F224" s="15"/>
      <c r="G224" s="15"/>
    </row>
    <row r="225" spans="6:7" x14ac:dyDescent="0.3">
      <c r="F225" s="15"/>
      <c r="G225" s="15"/>
    </row>
    <row r="226" spans="6:7" x14ac:dyDescent="0.3">
      <c r="F226" s="15"/>
      <c r="G226" s="15"/>
    </row>
    <row r="227" spans="6:7" x14ac:dyDescent="0.3">
      <c r="F227" s="15"/>
      <c r="G227" s="15"/>
    </row>
    <row r="228" spans="6:7" x14ac:dyDescent="0.3">
      <c r="F228" s="15"/>
      <c r="G228" s="15"/>
    </row>
    <row r="229" spans="6:7" x14ac:dyDescent="0.3">
      <c r="F229" s="15"/>
      <c r="G229" s="15"/>
    </row>
    <row r="230" spans="6:7" x14ac:dyDescent="0.3">
      <c r="F230" s="15"/>
      <c r="G230" s="15"/>
    </row>
    <row r="231" spans="6:7" x14ac:dyDescent="0.3">
      <c r="F231" s="15"/>
      <c r="G231" s="15"/>
    </row>
    <row r="232" spans="6:7" x14ac:dyDescent="0.3">
      <c r="F232" s="15"/>
      <c r="G232" s="15"/>
    </row>
    <row r="233" spans="6:7" x14ac:dyDescent="0.3">
      <c r="F233" s="15"/>
      <c r="G233" s="15"/>
    </row>
    <row r="234" spans="6:7" x14ac:dyDescent="0.3">
      <c r="F234" s="15"/>
      <c r="G234" s="15"/>
    </row>
    <row r="235" spans="6:7" x14ac:dyDescent="0.3">
      <c r="F235" s="15"/>
      <c r="G235" s="15"/>
    </row>
    <row r="236" spans="6:7" x14ac:dyDescent="0.3">
      <c r="F236" s="15"/>
      <c r="G236" s="15"/>
    </row>
    <row r="237" spans="6:7" x14ac:dyDescent="0.3">
      <c r="F237" s="15"/>
      <c r="G237" s="15"/>
    </row>
    <row r="238" spans="6:7" x14ac:dyDescent="0.3">
      <c r="F238" s="15"/>
      <c r="G238" s="15"/>
    </row>
    <row r="239" spans="6:7" x14ac:dyDescent="0.3">
      <c r="F239" s="15"/>
      <c r="G239" s="15"/>
    </row>
    <row r="240" spans="6:7" x14ac:dyDescent="0.3">
      <c r="F240" s="15"/>
      <c r="G240" s="15"/>
    </row>
    <row r="241" spans="6:7" x14ac:dyDescent="0.3">
      <c r="F241" s="15"/>
      <c r="G241" s="15"/>
    </row>
    <row r="242" spans="6:7" x14ac:dyDescent="0.3">
      <c r="F242" s="15"/>
      <c r="G242" s="15"/>
    </row>
    <row r="243" spans="6:7" x14ac:dyDescent="0.3">
      <c r="F243" s="15"/>
      <c r="G243" s="15"/>
    </row>
    <row r="244" spans="6:7" x14ac:dyDescent="0.3">
      <c r="F244" s="15"/>
      <c r="G244" s="15"/>
    </row>
    <row r="245" spans="6:7" x14ac:dyDescent="0.3">
      <c r="F245" s="15"/>
      <c r="G245" s="15"/>
    </row>
    <row r="246" spans="6:7" x14ac:dyDescent="0.3">
      <c r="F246" s="15"/>
      <c r="G246" s="15"/>
    </row>
    <row r="247" spans="6:7" x14ac:dyDescent="0.3">
      <c r="F247" s="15"/>
      <c r="G247" s="15"/>
    </row>
    <row r="248" spans="6:7" x14ac:dyDescent="0.3">
      <c r="F248" s="15"/>
      <c r="G248" s="15"/>
    </row>
    <row r="249" spans="6:7" x14ac:dyDescent="0.3">
      <c r="F249" s="15"/>
      <c r="G249" s="15"/>
    </row>
    <row r="250" spans="6:7" x14ac:dyDescent="0.3">
      <c r="F250" s="15"/>
      <c r="G250" s="15"/>
    </row>
    <row r="251" spans="6:7" x14ac:dyDescent="0.3">
      <c r="F251" s="15"/>
      <c r="G251" s="15"/>
    </row>
    <row r="252" spans="6:7" x14ac:dyDescent="0.3">
      <c r="F252" s="15"/>
      <c r="G252" s="15"/>
    </row>
    <row r="253" spans="6:7" x14ac:dyDescent="0.3">
      <c r="F253" s="15"/>
      <c r="G253" s="15"/>
    </row>
    <row r="254" spans="6:7" x14ac:dyDescent="0.3">
      <c r="F254" s="15"/>
      <c r="G254" s="15"/>
    </row>
    <row r="255" spans="6:7" x14ac:dyDescent="0.3">
      <c r="F255" s="15"/>
      <c r="G255" s="15"/>
    </row>
    <row r="256" spans="6:7" x14ac:dyDescent="0.3">
      <c r="F256" s="15"/>
      <c r="G256" s="15"/>
    </row>
    <row r="257" spans="6:7" x14ac:dyDescent="0.3">
      <c r="F257" s="15"/>
      <c r="G257" s="15"/>
    </row>
    <row r="258" spans="6:7" x14ac:dyDescent="0.3">
      <c r="F258" s="15"/>
      <c r="G258" s="15"/>
    </row>
    <row r="259" spans="6:7" x14ac:dyDescent="0.3">
      <c r="F259" s="15"/>
      <c r="G259" s="15"/>
    </row>
    <row r="260" spans="6:7" x14ac:dyDescent="0.3">
      <c r="F260" s="15"/>
      <c r="G260" s="15"/>
    </row>
    <row r="261" spans="6:7" x14ac:dyDescent="0.3">
      <c r="F261" s="15"/>
      <c r="G261" s="15"/>
    </row>
    <row r="262" spans="6:7" x14ac:dyDescent="0.3">
      <c r="F262" s="15"/>
      <c r="G262" s="15"/>
    </row>
    <row r="263" spans="6:7" x14ac:dyDescent="0.3">
      <c r="F263" s="15"/>
      <c r="G263" s="15"/>
    </row>
    <row r="264" spans="6:7" x14ac:dyDescent="0.3">
      <c r="F264" s="15"/>
      <c r="G264" s="15"/>
    </row>
  </sheetData>
  <mergeCells count="89">
    <mergeCell ref="C26:F26"/>
    <mergeCell ref="C16:F16"/>
    <mergeCell ref="C17:F17"/>
    <mergeCell ref="C15:F15"/>
    <mergeCell ref="C18:F18"/>
    <mergeCell ref="C19:F19"/>
    <mergeCell ref="C20:F20"/>
    <mergeCell ref="C21:F21"/>
    <mergeCell ref="C22:F22"/>
    <mergeCell ref="C23:F23"/>
    <mergeCell ref="C24:F24"/>
    <mergeCell ref="C25:F25"/>
    <mergeCell ref="C37:F37"/>
    <mergeCell ref="C27:F27"/>
    <mergeCell ref="C28:F28"/>
    <mergeCell ref="C29:F29"/>
    <mergeCell ref="C30:F30"/>
    <mergeCell ref="C31:F31"/>
    <mergeCell ref="C32:F32"/>
    <mergeCell ref="C33:F33"/>
    <mergeCell ref="C34:F34"/>
    <mergeCell ref="C35:F35"/>
    <mergeCell ref="C36:F36"/>
    <mergeCell ref="C38:F38"/>
    <mergeCell ref="C39:F39"/>
    <mergeCell ref="C40:F40"/>
    <mergeCell ref="C41:F41"/>
    <mergeCell ref="C42:F42"/>
    <mergeCell ref="C64:F64"/>
    <mergeCell ref="C43:F43"/>
    <mergeCell ref="C44:F44"/>
    <mergeCell ref="C45:F45"/>
    <mergeCell ref="C46:F46"/>
    <mergeCell ref="C47:F47"/>
    <mergeCell ref="C48:F48"/>
    <mergeCell ref="C71:F71"/>
    <mergeCell ref="C72:F72"/>
    <mergeCell ref="C14:F14"/>
    <mergeCell ref="C73:F73"/>
    <mergeCell ref="C74:F74"/>
    <mergeCell ref="C65:F65"/>
    <mergeCell ref="C66:F66"/>
    <mergeCell ref="C67:F67"/>
    <mergeCell ref="C68:F68"/>
    <mergeCell ref="C69:F69"/>
    <mergeCell ref="C70:F70"/>
    <mergeCell ref="C49:F49"/>
    <mergeCell ref="C50:F50"/>
    <mergeCell ref="C51:F51"/>
    <mergeCell ref="C52:F52"/>
    <mergeCell ref="C53:F53"/>
    <mergeCell ref="C89:F89"/>
    <mergeCell ref="C90:F90"/>
    <mergeCell ref="C91:F91"/>
    <mergeCell ref="C92:F92"/>
    <mergeCell ref="C75:F75"/>
    <mergeCell ref="C76:F76"/>
    <mergeCell ref="C77:F77"/>
    <mergeCell ref="C78:F78"/>
    <mergeCell ref="C83:F83"/>
    <mergeCell ref="C84:F84"/>
    <mergeCell ref="C85:F85"/>
    <mergeCell ref="C88:F88"/>
    <mergeCell ref="C80:F80"/>
    <mergeCell ref="C81:F81"/>
    <mergeCell ref="C87:F87"/>
    <mergeCell ref="C86:F86"/>
    <mergeCell ref="C54:F54"/>
    <mergeCell ref="C55:F55"/>
    <mergeCell ref="C56:F56"/>
    <mergeCell ref="C57:F57"/>
    <mergeCell ref="B103:E103"/>
    <mergeCell ref="C95:F95"/>
    <mergeCell ref="C97:F97"/>
    <mergeCell ref="C98:F98"/>
    <mergeCell ref="C100:F100"/>
    <mergeCell ref="C101:F101"/>
    <mergeCell ref="C96:F96"/>
    <mergeCell ref="C99:F99"/>
    <mergeCell ref="C93:F93"/>
    <mergeCell ref="C94:F94"/>
    <mergeCell ref="C79:F79"/>
    <mergeCell ref="C82:F82"/>
    <mergeCell ref="C60:F60"/>
    <mergeCell ref="C59:F59"/>
    <mergeCell ref="C61:F61"/>
    <mergeCell ref="C63:F63"/>
    <mergeCell ref="C58:F58"/>
    <mergeCell ref="C62:F6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7"/>
  <sheetViews>
    <sheetView workbookViewId="0">
      <selection activeCell="B11" sqref="B11"/>
    </sheetView>
  </sheetViews>
  <sheetFormatPr defaultRowHeight="14.4" x14ac:dyDescent="0.3"/>
  <cols>
    <col min="2" max="2" width="66.88671875" style="216" customWidth="1"/>
    <col min="4" max="4" width="78.6640625" customWidth="1"/>
  </cols>
  <sheetData>
    <row r="1" spans="1:15" s="393" customFormat="1" x14ac:dyDescent="0.3">
      <c r="A1" s="394" t="s">
        <v>361</v>
      </c>
      <c r="B1" s="406"/>
      <c r="C1" s="394"/>
      <c r="D1" s="394"/>
      <c r="E1" s="394"/>
      <c r="F1" s="394"/>
      <c r="G1" s="394"/>
      <c r="H1" s="394"/>
      <c r="I1" s="394"/>
      <c r="J1" s="394"/>
      <c r="K1" s="394"/>
      <c r="L1" s="394"/>
      <c r="M1" s="394"/>
      <c r="N1" s="394"/>
      <c r="O1" s="394"/>
    </row>
    <row r="2" spans="1:15" s="393" customFormat="1" ht="43.2" x14ac:dyDescent="0.3">
      <c r="A2" s="395" t="s">
        <v>209</v>
      </c>
      <c r="B2" s="395"/>
      <c r="C2" s="395" t="s">
        <v>211</v>
      </c>
      <c r="D2" s="396"/>
      <c r="E2" s="397" t="s">
        <v>0</v>
      </c>
      <c r="F2" s="395"/>
      <c r="G2" s="394"/>
      <c r="H2" s="394"/>
      <c r="I2" s="394"/>
      <c r="J2" s="394"/>
      <c r="K2" s="394"/>
      <c r="L2" s="394"/>
      <c r="M2" s="394"/>
      <c r="N2" s="394"/>
      <c r="O2" s="394"/>
    </row>
    <row r="3" spans="1:15" s="393" customFormat="1" ht="28.8" x14ac:dyDescent="0.3">
      <c r="A3" s="395" t="s">
        <v>1</v>
      </c>
      <c r="B3" s="395"/>
      <c r="C3" s="395" t="s">
        <v>2</v>
      </c>
      <c r="D3" s="396"/>
      <c r="E3" s="397" t="s">
        <v>0</v>
      </c>
      <c r="F3" s="395"/>
      <c r="G3" s="394"/>
      <c r="H3" s="394"/>
      <c r="I3" s="394"/>
      <c r="J3" s="394"/>
      <c r="K3" s="394"/>
      <c r="L3" s="394"/>
      <c r="M3" s="394"/>
      <c r="N3" s="394"/>
      <c r="O3" s="394"/>
    </row>
    <row r="4" spans="1:15" s="393" customFormat="1" ht="28.8" x14ac:dyDescent="0.3">
      <c r="A4" s="395" t="s">
        <v>210</v>
      </c>
      <c r="B4" s="395"/>
      <c r="C4" s="395"/>
      <c r="D4" s="396"/>
      <c r="E4" s="397"/>
      <c r="F4" s="395"/>
      <c r="G4" s="394"/>
      <c r="H4" s="394"/>
      <c r="I4" s="394"/>
      <c r="J4" s="394"/>
      <c r="K4" s="394"/>
      <c r="L4" s="394"/>
      <c r="M4" s="394"/>
      <c r="N4" s="394"/>
      <c r="O4" s="394"/>
    </row>
    <row r="5" spans="1:15" s="393" customFormat="1" ht="28.8" x14ac:dyDescent="0.3">
      <c r="A5" s="395" t="s">
        <v>3</v>
      </c>
      <c r="B5" s="401" t="s">
        <v>357</v>
      </c>
      <c r="C5" s="401"/>
      <c r="D5" s="401"/>
      <c r="E5" s="396"/>
      <c r="F5" s="400"/>
      <c r="G5" s="394"/>
      <c r="H5" s="394"/>
      <c r="I5" s="394"/>
      <c r="J5" s="394"/>
      <c r="K5" s="394"/>
      <c r="L5" s="394"/>
      <c r="M5" s="394"/>
      <c r="N5" s="394"/>
      <c r="O5" s="394"/>
    </row>
    <row r="6" spans="1:15" s="393" customFormat="1" x14ac:dyDescent="0.3">
      <c r="A6" s="394"/>
      <c r="B6" s="406"/>
      <c r="C6" s="394"/>
      <c r="D6" s="394"/>
      <c r="E6" s="394"/>
      <c r="F6" s="394"/>
      <c r="G6" s="394"/>
      <c r="H6" s="394"/>
      <c r="I6" s="394"/>
      <c r="J6" s="394"/>
      <c r="K6" s="394"/>
      <c r="L6" s="394"/>
      <c r="M6" s="394"/>
      <c r="N6" s="394"/>
      <c r="O6" s="394"/>
    </row>
    <row r="7" spans="1:15" s="393" customFormat="1" ht="15" x14ac:dyDescent="0.35">
      <c r="A7" s="405" t="s">
        <v>17</v>
      </c>
      <c r="B7" s="405"/>
      <c r="C7" s="405"/>
      <c r="D7" s="405"/>
      <c r="E7" s="405"/>
      <c r="F7" s="405"/>
      <c r="G7" s="405"/>
      <c r="H7" s="404"/>
      <c r="I7" s="402"/>
      <c r="J7" s="402"/>
      <c r="K7" s="402"/>
      <c r="L7" s="399"/>
      <c r="M7" s="398"/>
      <c r="N7" s="403"/>
      <c r="O7" s="403"/>
    </row>
    <row r="8" spans="1:15" s="393" customFormat="1" ht="15" x14ac:dyDescent="0.35">
      <c r="A8" s="405" t="s">
        <v>363</v>
      </c>
      <c r="B8" s="405"/>
      <c r="C8" s="405"/>
      <c r="D8" s="405"/>
      <c r="E8" s="405"/>
      <c r="F8" s="405"/>
      <c r="G8" s="405"/>
      <c r="H8" s="404"/>
      <c r="I8" s="402"/>
      <c r="J8" s="402"/>
      <c r="K8" s="402"/>
      <c r="L8" s="399"/>
      <c r="M8" s="398"/>
      <c r="N8" s="403"/>
      <c r="O8" s="403"/>
    </row>
    <row r="9" spans="1:15" s="393" customFormat="1" ht="13.8" customHeight="1" x14ac:dyDescent="0.35">
      <c r="A9" s="405" t="s">
        <v>358</v>
      </c>
      <c r="B9" s="405"/>
      <c r="C9" s="405"/>
      <c r="D9" s="405"/>
      <c r="E9" s="405"/>
      <c r="F9" s="405"/>
      <c r="G9" s="405"/>
      <c r="H9" s="404"/>
      <c r="I9" s="402"/>
      <c r="J9" s="402"/>
      <c r="K9" s="402"/>
      <c r="L9" s="399"/>
      <c r="M9" s="398"/>
      <c r="N9" s="403"/>
      <c r="O9" s="403"/>
    </row>
    <row r="10" spans="1:15" s="393" customFormat="1" ht="15" x14ac:dyDescent="0.35">
      <c r="A10" s="405" t="s">
        <v>359</v>
      </c>
      <c r="B10" s="405"/>
      <c r="C10" s="405"/>
      <c r="D10" s="405"/>
      <c r="E10" s="405"/>
      <c r="F10" s="405"/>
      <c r="G10" s="405"/>
      <c r="H10" s="404"/>
      <c r="I10" s="402"/>
      <c r="J10" s="402"/>
      <c r="K10" s="402"/>
      <c r="L10" s="399"/>
      <c r="M10" s="398"/>
      <c r="N10" s="403"/>
      <c r="O10" s="403"/>
    </row>
    <row r="11" spans="1:15" s="393" customFormat="1" ht="15" x14ac:dyDescent="0.35">
      <c r="A11" s="405" t="s">
        <v>360</v>
      </c>
      <c r="B11" s="405"/>
      <c r="C11" s="405"/>
      <c r="D11" s="405"/>
      <c r="E11" s="405"/>
      <c r="F11" s="405"/>
      <c r="G11" s="405"/>
      <c r="H11" s="404"/>
      <c r="I11" s="402"/>
      <c r="J11" s="402"/>
      <c r="K11" s="402"/>
      <c r="L11" s="399"/>
      <c r="M11" s="398"/>
      <c r="N11" s="403"/>
      <c r="O11" s="403"/>
    </row>
    <row r="12" spans="1:15" x14ac:dyDescent="0.3">
      <c r="B12" s="219" t="s">
        <v>275</v>
      </c>
      <c r="C12" s="228" t="s">
        <v>276</v>
      </c>
      <c r="D12" s="228" t="s">
        <v>277</v>
      </c>
    </row>
    <row r="13" spans="1:15" x14ac:dyDescent="0.3">
      <c r="B13" s="229" t="s">
        <v>280</v>
      </c>
      <c r="C13" s="228"/>
      <c r="D13" s="228"/>
    </row>
    <row r="14" spans="1:15" ht="43.2" x14ac:dyDescent="0.3">
      <c r="A14">
        <v>1</v>
      </c>
      <c r="B14" s="230" t="s">
        <v>274</v>
      </c>
      <c r="C14" s="228"/>
      <c r="D14" s="228"/>
    </row>
    <row r="15" spans="1:15" ht="72" customHeight="1" x14ac:dyDescent="0.3">
      <c r="B15" s="219" t="s">
        <v>284</v>
      </c>
      <c r="C15" s="228"/>
      <c r="D15" s="219" t="s">
        <v>283</v>
      </c>
    </row>
    <row r="16" spans="1:15" ht="28.8" x14ac:dyDescent="0.3">
      <c r="B16" s="219" t="s">
        <v>278</v>
      </c>
      <c r="C16" s="228"/>
      <c r="D16" s="228"/>
    </row>
    <row r="17" spans="1:4" ht="57.6" x14ac:dyDescent="0.3">
      <c r="B17" s="219" t="s">
        <v>279</v>
      </c>
      <c r="C17" s="228"/>
      <c r="D17" s="228"/>
    </row>
    <row r="18" spans="1:4" ht="86.4" x14ac:dyDescent="0.3">
      <c r="A18">
        <v>2</v>
      </c>
      <c r="B18" s="219" t="s">
        <v>281</v>
      </c>
      <c r="C18" s="228"/>
      <c r="D18" s="228"/>
    </row>
    <row r="19" spans="1:4" ht="72" x14ac:dyDescent="0.3">
      <c r="A19">
        <v>3</v>
      </c>
      <c r="B19" s="219" t="s">
        <v>282</v>
      </c>
      <c r="C19" s="228"/>
      <c r="D19" s="228"/>
    </row>
    <row r="20" spans="1:4" ht="86.4" x14ac:dyDescent="0.3">
      <c r="A20">
        <v>4</v>
      </c>
      <c r="B20" s="219" t="s">
        <v>287</v>
      </c>
      <c r="C20" s="228"/>
      <c r="D20" s="219" t="s">
        <v>285</v>
      </c>
    </row>
    <row r="21" spans="1:4" x14ac:dyDescent="0.3">
      <c r="B21" s="229" t="s">
        <v>286</v>
      </c>
      <c r="C21" s="228"/>
      <c r="D21" s="228"/>
    </row>
    <row r="22" spans="1:4" ht="28.8" x14ac:dyDescent="0.3">
      <c r="A22">
        <v>1</v>
      </c>
      <c r="B22" s="230" t="s">
        <v>288</v>
      </c>
      <c r="C22" s="228"/>
      <c r="D22" s="228"/>
    </row>
    <row r="23" spans="1:4" ht="28.8" x14ac:dyDescent="0.3">
      <c r="B23" s="219" t="s">
        <v>289</v>
      </c>
      <c r="C23" s="228"/>
      <c r="D23" s="228"/>
    </row>
    <row r="24" spans="1:4" ht="28.8" x14ac:dyDescent="0.3">
      <c r="B24" s="219" t="s">
        <v>290</v>
      </c>
      <c r="C24" s="228"/>
      <c r="D24" s="228"/>
    </row>
    <row r="25" spans="1:4" ht="28.8" x14ac:dyDescent="0.3">
      <c r="B25" s="219" t="s">
        <v>291</v>
      </c>
      <c r="C25" s="228"/>
      <c r="D25" s="228"/>
    </row>
    <row r="26" spans="1:4" x14ac:dyDescent="0.3">
      <c r="B26" s="219" t="s">
        <v>292</v>
      </c>
      <c r="C26" s="228"/>
      <c r="D26" s="228"/>
    </row>
    <row r="27" spans="1:4" ht="28.8" x14ac:dyDescent="0.3">
      <c r="B27" s="219" t="s">
        <v>293</v>
      </c>
      <c r="C27" s="228"/>
      <c r="D27" s="228"/>
    </row>
    <row r="28" spans="1:4" ht="28.8" x14ac:dyDescent="0.3">
      <c r="B28" s="219" t="s">
        <v>294</v>
      </c>
      <c r="C28" s="228"/>
      <c r="D28" s="228"/>
    </row>
    <row r="29" spans="1:4" ht="57.6" x14ac:dyDescent="0.3">
      <c r="B29" s="219" t="s">
        <v>295</v>
      </c>
      <c r="C29" s="228"/>
      <c r="D29" s="228"/>
    </row>
    <row r="30" spans="1:4" ht="28.8" x14ac:dyDescent="0.3">
      <c r="A30">
        <v>2</v>
      </c>
      <c r="B30" s="230" t="s">
        <v>296</v>
      </c>
      <c r="C30" s="228"/>
      <c r="D30" s="228"/>
    </row>
    <row r="31" spans="1:4" ht="72" x14ac:dyDescent="0.3">
      <c r="B31" s="219" t="s">
        <v>297</v>
      </c>
      <c r="C31" s="228"/>
      <c r="D31" s="228"/>
    </row>
    <row r="32" spans="1:4" ht="43.2" x14ac:dyDescent="0.3">
      <c r="B32" s="219" t="s">
        <v>298</v>
      </c>
      <c r="C32" s="228"/>
      <c r="D32" s="228"/>
    </row>
    <row r="33" spans="1:4" ht="28.8" x14ac:dyDescent="0.3">
      <c r="B33" s="219" t="s">
        <v>299</v>
      </c>
      <c r="C33" s="228"/>
      <c r="D33" s="228"/>
    </row>
    <row r="34" spans="1:4" ht="28.8" x14ac:dyDescent="0.3">
      <c r="B34" s="219" t="s">
        <v>300</v>
      </c>
      <c r="C34" s="228"/>
      <c r="D34" s="228"/>
    </row>
    <row r="35" spans="1:4" ht="28.8" x14ac:dyDescent="0.3">
      <c r="B35" s="219" t="s">
        <v>301</v>
      </c>
      <c r="C35" s="228"/>
      <c r="D35" s="228"/>
    </row>
    <row r="36" spans="1:4" x14ac:dyDescent="0.3">
      <c r="B36" s="219" t="s">
        <v>302</v>
      </c>
      <c r="C36" s="228"/>
      <c r="D36" s="228"/>
    </row>
    <row r="37" spans="1:4" x14ac:dyDescent="0.3">
      <c r="B37" s="219" t="s">
        <v>303</v>
      </c>
      <c r="C37" s="228"/>
      <c r="D37" s="228"/>
    </row>
    <row r="38" spans="1:4" ht="28.8" x14ac:dyDescent="0.3">
      <c r="A38">
        <v>3</v>
      </c>
      <c r="B38" s="230" t="s">
        <v>304</v>
      </c>
      <c r="C38" s="228"/>
      <c r="D38" s="228"/>
    </row>
    <row r="39" spans="1:4" ht="86.4" x14ac:dyDescent="0.3">
      <c r="B39" s="219" t="s">
        <v>305</v>
      </c>
      <c r="C39" s="228"/>
      <c r="D39" s="228"/>
    </row>
    <row r="40" spans="1:4" ht="158.4" x14ac:dyDescent="0.3">
      <c r="B40" s="219" t="s">
        <v>306</v>
      </c>
      <c r="C40" s="228"/>
      <c r="D40" s="219" t="s">
        <v>307</v>
      </c>
    </row>
    <row r="41" spans="1:4" ht="43.2" x14ac:dyDescent="0.3">
      <c r="B41" s="219" t="s">
        <v>308</v>
      </c>
      <c r="C41" s="228"/>
      <c r="D41" s="228"/>
    </row>
    <row r="42" spans="1:4" ht="28.8" x14ac:dyDescent="0.3">
      <c r="B42" s="219" t="s">
        <v>309</v>
      </c>
      <c r="C42" s="228"/>
      <c r="D42" s="228"/>
    </row>
    <row r="43" spans="1:4" ht="43.2" x14ac:dyDescent="0.3">
      <c r="B43" s="219" t="s">
        <v>310</v>
      </c>
      <c r="C43" s="228"/>
      <c r="D43" s="228"/>
    </row>
    <row r="44" spans="1:4" x14ac:dyDescent="0.3">
      <c r="A44">
        <v>4</v>
      </c>
      <c r="B44" s="230" t="s">
        <v>311</v>
      </c>
      <c r="C44" s="228"/>
      <c r="D44" s="228"/>
    </row>
    <row r="45" spans="1:4" ht="72" x14ac:dyDescent="0.3">
      <c r="B45" s="219" t="s">
        <v>312</v>
      </c>
      <c r="C45" s="228"/>
      <c r="D45" s="228"/>
    </row>
    <row r="46" spans="1:4" ht="100.8" x14ac:dyDescent="0.3">
      <c r="B46" s="219" t="s">
        <v>313</v>
      </c>
      <c r="C46" s="228"/>
      <c r="D46" s="228"/>
    </row>
    <row r="47" spans="1:4" ht="28.8" x14ac:dyDescent="0.3">
      <c r="A47">
        <v>5</v>
      </c>
      <c r="B47" s="230" t="s">
        <v>314</v>
      </c>
      <c r="C47" s="228"/>
      <c r="D47" s="228"/>
    </row>
    <row r="48" spans="1:4" ht="28.8" x14ac:dyDescent="0.3">
      <c r="B48" s="219" t="s">
        <v>315</v>
      </c>
      <c r="C48" s="228"/>
      <c r="D48" s="228"/>
    </row>
    <row r="49" spans="1:4" ht="72" x14ac:dyDescent="0.3">
      <c r="B49" s="219" t="s">
        <v>316</v>
      </c>
      <c r="C49" s="228"/>
      <c r="D49" s="228"/>
    </row>
    <row r="50" spans="1:4" ht="57.6" x14ac:dyDescent="0.3">
      <c r="B50" s="219" t="s">
        <v>317</v>
      </c>
      <c r="C50" s="228"/>
      <c r="D50" s="228"/>
    </row>
    <row r="51" spans="1:4" ht="57.6" x14ac:dyDescent="0.3">
      <c r="B51" s="219" t="s">
        <v>318</v>
      </c>
      <c r="C51" s="228"/>
      <c r="D51" s="228"/>
    </row>
    <row r="52" spans="1:4" ht="28.8" x14ac:dyDescent="0.3">
      <c r="B52" s="219" t="s">
        <v>319</v>
      </c>
      <c r="C52" s="228"/>
      <c r="D52" s="228"/>
    </row>
    <row r="53" spans="1:4" ht="28.8" x14ac:dyDescent="0.3">
      <c r="B53" s="219" t="s">
        <v>320</v>
      </c>
      <c r="C53" s="228"/>
      <c r="D53" s="228"/>
    </row>
    <row r="54" spans="1:4" ht="28.8" x14ac:dyDescent="0.3">
      <c r="B54" s="219" t="s">
        <v>321</v>
      </c>
      <c r="C54" s="228"/>
      <c r="D54" s="228"/>
    </row>
    <row r="55" spans="1:4" x14ac:dyDescent="0.3">
      <c r="B55" s="219"/>
      <c r="C55" s="228"/>
      <c r="D55" s="228"/>
    </row>
    <row r="56" spans="1:4" x14ac:dyDescent="0.3">
      <c r="B56" s="229" t="s">
        <v>355</v>
      </c>
      <c r="C56" s="228"/>
      <c r="D56" s="228"/>
    </row>
    <row r="57" spans="1:4" x14ac:dyDescent="0.3">
      <c r="A57">
        <v>1</v>
      </c>
      <c r="B57" s="230" t="s">
        <v>322</v>
      </c>
      <c r="C57" s="228"/>
      <c r="D57" s="228"/>
    </row>
    <row r="58" spans="1:4" ht="57.6" x14ac:dyDescent="0.3">
      <c r="B58" s="219" t="s">
        <v>323</v>
      </c>
      <c r="C58" s="228"/>
      <c r="D58" s="228"/>
    </row>
    <row r="59" spans="1:4" ht="43.2" x14ac:dyDescent="0.3">
      <c r="B59" s="219" t="s">
        <v>324</v>
      </c>
      <c r="C59" s="228"/>
      <c r="D59" s="228"/>
    </row>
    <row r="60" spans="1:4" ht="43.2" x14ac:dyDescent="0.3">
      <c r="B60" s="219" t="s">
        <v>325</v>
      </c>
      <c r="C60" s="228"/>
      <c r="D60" s="228"/>
    </row>
    <row r="61" spans="1:4" ht="28.8" x14ac:dyDescent="0.3">
      <c r="B61" s="219" t="s">
        <v>326</v>
      </c>
      <c r="C61" s="228"/>
      <c r="D61" s="228"/>
    </row>
    <row r="62" spans="1:4" ht="28.8" x14ac:dyDescent="0.3">
      <c r="B62" s="219" t="s">
        <v>327</v>
      </c>
      <c r="C62" s="228"/>
      <c r="D62" s="228"/>
    </row>
    <row r="63" spans="1:4" ht="43.2" x14ac:dyDescent="0.3">
      <c r="B63" s="219" t="s">
        <v>328</v>
      </c>
      <c r="C63" s="228"/>
      <c r="D63" s="228"/>
    </row>
    <row r="64" spans="1:4" x14ac:dyDescent="0.3">
      <c r="A64">
        <v>2</v>
      </c>
      <c r="B64" s="230" t="s">
        <v>329</v>
      </c>
      <c r="C64" s="228"/>
      <c r="D64" s="228"/>
    </row>
    <row r="65" spans="1:4" ht="43.2" x14ac:dyDescent="0.3">
      <c r="B65" s="219" t="s">
        <v>330</v>
      </c>
      <c r="C65" s="228"/>
      <c r="D65" s="228"/>
    </row>
    <row r="66" spans="1:4" ht="28.8" x14ac:dyDescent="0.3">
      <c r="B66" s="219" t="s">
        <v>331</v>
      </c>
      <c r="C66" s="228"/>
      <c r="D66" s="228"/>
    </row>
    <row r="67" spans="1:4" ht="43.2" x14ac:dyDescent="0.3">
      <c r="B67" s="219" t="s">
        <v>332</v>
      </c>
      <c r="C67" s="228"/>
      <c r="D67" s="228"/>
    </row>
    <row r="68" spans="1:4" ht="28.8" x14ac:dyDescent="0.3">
      <c r="B68" s="219" t="s">
        <v>333</v>
      </c>
      <c r="C68" s="228"/>
      <c r="D68" s="228"/>
    </row>
    <row r="69" spans="1:4" ht="43.2" x14ac:dyDescent="0.3">
      <c r="B69" s="219" t="s">
        <v>334</v>
      </c>
      <c r="C69" s="228"/>
      <c r="D69" s="228"/>
    </row>
    <row r="70" spans="1:4" x14ac:dyDescent="0.3">
      <c r="B70" s="219" t="s">
        <v>335</v>
      </c>
      <c r="C70" s="228"/>
      <c r="D70" s="228"/>
    </row>
    <row r="71" spans="1:4" x14ac:dyDescent="0.3">
      <c r="A71">
        <v>3</v>
      </c>
      <c r="B71" s="230" t="s">
        <v>336</v>
      </c>
      <c r="C71" s="228"/>
      <c r="D71" s="228"/>
    </row>
    <row r="72" spans="1:4" ht="28.8" x14ac:dyDescent="0.3">
      <c r="B72" s="219" t="s">
        <v>337</v>
      </c>
      <c r="C72" s="228"/>
      <c r="D72" s="228"/>
    </row>
    <row r="73" spans="1:4" ht="28.8" x14ac:dyDescent="0.3">
      <c r="B73" s="219" t="s">
        <v>338</v>
      </c>
      <c r="C73" s="228"/>
      <c r="D73" s="228"/>
    </row>
    <row r="74" spans="1:4" ht="28.8" x14ac:dyDescent="0.3">
      <c r="B74" s="219" t="s">
        <v>339</v>
      </c>
      <c r="C74" s="228"/>
      <c r="D74" s="228"/>
    </row>
    <row r="75" spans="1:4" ht="100.8" x14ac:dyDescent="0.3">
      <c r="B75" s="219" t="s">
        <v>340</v>
      </c>
      <c r="C75" s="228"/>
      <c r="D75" s="228"/>
    </row>
    <row r="76" spans="1:4" ht="28.8" x14ac:dyDescent="0.3">
      <c r="A76">
        <v>4</v>
      </c>
      <c r="B76" s="230" t="s">
        <v>341</v>
      </c>
      <c r="C76" s="228"/>
      <c r="D76" s="228"/>
    </row>
    <row r="77" spans="1:4" x14ac:dyDescent="0.3">
      <c r="B77" s="219" t="s">
        <v>342</v>
      </c>
      <c r="C77" s="228"/>
      <c r="D77" s="228"/>
    </row>
    <row r="78" spans="1:4" x14ac:dyDescent="0.3">
      <c r="B78" s="219" t="s">
        <v>343</v>
      </c>
      <c r="C78" s="228"/>
      <c r="D78" s="228"/>
    </row>
    <row r="79" spans="1:4" x14ac:dyDescent="0.3">
      <c r="B79" s="219" t="s">
        <v>344</v>
      </c>
      <c r="C79" s="228"/>
      <c r="D79" s="228"/>
    </row>
    <row r="80" spans="1:4" x14ac:dyDescent="0.3">
      <c r="B80" s="219" t="s">
        <v>345</v>
      </c>
      <c r="C80" s="228"/>
      <c r="D80" s="228"/>
    </row>
    <row r="81" spans="1:4" ht="72" x14ac:dyDescent="0.3">
      <c r="B81" s="219" t="s">
        <v>346</v>
      </c>
      <c r="C81" s="228"/>
      <c r="D81" s="228"/>
    </row>
    <row r="82" spans="1:4" ht="43.2" x14ac:dyDescent="0.3">
      <c r="B82" s="219" t="s">
        <v>347</v>
      </c>
      <c r="C82" s="228"/>
      <c r="D82" s="228"/>
    </row>
    <row r="83" spans="1:4" ht="57.6" x14ac:dyDescent="0.3">
      <c r="B83" s="219" t="s">
        <v>348</v>
      </c>
      <c r="C83" s="228"/>
      <c r="D83" s="228"/>
    </row>
    <row r="84" spans="1:4" ht="28.8" x14ac:dyDescent="0.3">
      <c r="B84" s="219" t="s">
        <v>349</v>
      </c>
      <c r="C84" s="228"/>
      <c r="D84" s="228"/>
    </row>
    <row r="85" spans="1:4" ht="43.2" x14ac:dyDescent="0.3">
      <c r="B85" s="219" t="s">
        <v>350</v>
      </c>
      <c r="C85" s="228"/>
      <c r="D85" s="228"/>
    </row>
    <row r="86" spans="1:4" x14ac:dyDescent="0.3">
      <c r="B86" s="219" t="s">
        <v>351</v>
      </c>
      <c r="C86" s="228"/>
      <c r="D86" s="228"/>
    </row>
    <row r="87" spans="1:4" x14ac:dyDescent="0.3">
      <c r="A87">
        <v>5</v>
      </c>
      <c r="B87" s="230" t="s">
        <v>352</v>
      </c>
      <c r="C87" s="228"/>
      <c r="D87" s="228"/>
    </row>
    <row r="88" spans="1:4" ht="144" x14ac:dyDescent="0.3">
      <c r="B88" s="219" t="s">
        <v>353</v>
      </c>
      <c r="C88" s="228"/>
      <c r="D88" s="228"/>
    </row>
    <row r="89" spans="1:4" ht="72" x14ac:dyDescent="0.3">
      <c r="B89" s="219" t="s">
        <v>354</v>
      </c>
      <c r="C89" s="228"/>
      <c r="D89" s="228"/>
    </row>
    <row r="90" spans="1:4" x14ac:dyDescent="0.3">
      <c r="B90" s="231" t="s">
        <v>356</v>
      </c>
      <c r="C90" s="228"/>
    </row>
    <row r="91" spans="1:4" x14ac:dyDescent="0.3">
      <c r="B91" s="219"/>
      <c r="C91" s="228"/>
      <c r="D91" s="228"/>
    </row>
    <row r="92" spans="1:4" x14ac:dyDescent="0.3">
      <c r="B92" s="219"/>
      <c r="C92" s="228"/>
      <c r="D92" s="228"/>
    </row>
    <row r="93" spans="1:4" x14ac:dyDescent="0.3">
      <c r="B93" s="219"/>
      <c r="C93" s="228"/>
      <c r="D93" s="228"/>
    </row>
    <row r="94" spans="1:4" x14ac:dyDescent="0.3">
      <c r="B94" s="219"/>
      <c r="C94" s="228"/>
      <c r="D94" s="228"/>
    </row>
    <row r="95" spans="1:4" s="227" customFormat="1" x14ac:dyDescent="0.3">
      <c r="B95" s="226"/>
    </row>
    <row r="96" spans="1:4" s="227" customFormat="1" x14ac:dyDescent="0.3">
      <c r="B96" s="226"/>
    </row>
    <row r="97" spans="2:2" s="227" customFormat="1" x14ac:dyDescent="0.3">
      <c r="B97" s="226"/>
    </row>
    <row r="98" spans="2:2" s="227" customFormat="1" x14ac:dyDescent="0.3">
      <c r="B98" s="226"/>
    </row>
    <row r="99" spans="2:2" s="227" customFormat="1" x14ac:dyDescent="0.3">
      <c r="B99" s="226"/>
    </row>
    <row r="100" spans="2:2" s="227" customFormat="1" x14ac:dyDescent="0.3">
      <c r="B100" s="226"/>
    </row>
    <row r="101" spans="2:2" s="227" customFormat="1" x14ac:dyDescent="0.3">
      <c r="B101" s="226"/>
    </row>
    <row r="102" spans="2:2" s="227" customFormat="1" x14ac:dyDescent="0.3">
      <c r="B102" s="226"/>
    </row>
    <row r="103" spans="2:2" s="227" customFormat="1" x14ac:dyDescent="0.3">
      <c r="B103" s="226"/>
    </row>
    <row r="104" spans="2:2" s="227" customFormat="1" x14ac:dyDescent="0.3">
      <c r="B104" s="226"/>
    </row>
    <row r="105" spans="2:2" s="227" customFormat="1" x14ac:dyDescent="0.3">
      <c r="B105" s="226"/>
    </row>
    <row r="106" spans="2:2" s="227" customFormat="1" x14ac:dyDescent="0.3">
      <c r="B106" s="226"/>
    </row>
    <row r="107" spans="2:2" s="227" customFormat="1" x14ac:dyDescent="0.3">
      <c r="B107" s="226"/>
    </row>
    <row r="108" spans="2:2" s="227" customFormat="1" x14ac:dyDescent="0.3">
      <c r="B108" s="226"/>
    </row>
    <row r="109" spans="2:2" s="227" customFormat="1" x14ac:dyDescent="0.3">
      <c r="B109" s="226"/>
    </row>
    <row r="110" spans="2:2" s="227" customFormat="1" x14ac:dyDescent="0.3">
      <c r="B110" s="226"/>
    </row>
    <row r="111" spans="2:2" s="227" customFormat="1" x14ac:dyDescent="0.3">
      <c r="B111" s="226"/>
    </row>
    <row r="112" spans="2:2" s="227" customFormat="1" x14ac:dyDescent="0.3">
      <c r="B112" s="226"/>
    </row>
    <row r="113" spans="2:2" s="227" customFormat="1" x14ac:dyDescent="0.3">
      <c r="B113" s="226"/>
    </row>
    <row r="114" spans="2:2" s="227" customFormat="1" x14ac:dyDescent="0.3">
      <c r="B114" s="226"/>
    </row>
    <row r="115" spans="2:2" s="227" customFormat="1" x14ac:dyDescent="0.3">
      <c r="B115" s="226"/>
    </row>
    <row r="116" spans="2:2" s="227" customFormat="1" x14ac:dyDescent="0.3">
      <c r="B116" s="226"/>
    </row>
    <row r="117" spans="2:2" s="227" customFormat="1" x14ac:dyDescent="0.3">
      <c r="B117" s="226"/>
    </row>
    <row r="118" spans="2:2" s="227" customFormat="1" x14ac:dyDescent="0.3">
      <c r="B118" s="226"/>
    </row>
    <row r="119" spans="2:2" s="227" customFormat="1" x14ac:dyDescent="0.3">
      <c r="B119" s="226"/>
    </row>
    <row r="120" spans="2:2" s="227" customFormat="1" x14ac:dyDescent="0.3">
      <c r="B120" s="226"/>
    </row>
    <row r="121" spans="2:2" s="227" customFormat="1" x14ac:dyDescent="0.3">
      <c r="B121" s="226"/>
    </row>
    <row r="122" spans="2:2" s="227" customFormat="1" x14ac:dyDescent="0.3">
      <c r="B122" s="226"/>
    </row>
    <row r="123" spans="2:2" s="227" customFormat="1" x14ac:dyDescent="0.3">
      <c r="B123" s="226"/>
    </row>
    <row r="124" spans="2:2" s="227" customFormat="1" x14ac:dyDescent="0.3">
      <c r="B124" s="226"/>
    </row>
    <row r="125" spans="2:2" s="227" customFormat="1" x14ac:dyDescent="0.3">
      <c r="B125" s="226"/>
    </row>
    <row r="126" spans="2:2" s="227" customFormat="1" x14ac:dyDescent="0.3">
      <c r="B126" s="226"/>
    </row>
    <row r="127" spans="2:2" s="227" customFormat="1" x14ac:dyDescent="0.3">
      <c r="B127" s="226"/>
    </row>
    <row r="128" spans="2:2" s="227" customFormat="1" x14ac:dyDescent="0.3">
      <c r="B128" s="226"/>
    </row>
    <row r="129" spans="2:2" s="227" customFormat="1" x14ac:dyDescent="0.3">
      <c r="B129" s="226"/>
    </row>
    <row r="130" spans="2:2" s="227" customFormat="1" x14ac:dyDescent="0.3">
      <c r="B130" s="226"/>
    </row>
    <row r="131" spans="2:2" s="227" customFormat="1" x14ac:dyDescent="0.3">
      <c r="B131" s="226"/>
    </row>
    <row r="132" spans="2:2" s="227" customFormat="1" x14ac:dyDescent="0.3">
      <c r="B132" s="226"/>
    </row>
    <row r="133" spans="2:2" s="227" customFormat="1" x14ac:dyDescent="0.3">
      <c r="B133" s="226"/>
    </row>
    <row r="134" spans="2:2" s="227" customFormat="1" x14ac:dyDescent="0.3">
      <c r="B134" s="226"/>
    </row>
    <row r="135" spans="2:2" s="227" customFormat="1" x14ac:dyDescent="0.3">
      <c r="B135" s="226"/>
    </row>
    <row r="136" spans="2:2" s="227" customFormat="1" x14ac:dyDescent="0.3">
      <c r="B136" s="226"/>
    </row>
    <row r="137" spans="2:2" s="227" customFormat="1" x14ac:dyDescent="0.3">
      <c r="B137" s="226"/>
    </row>
    <row r="138" spans="2:2" s="227" customFormat="1" x14ac:dyDescent="0.3">
      <c r="B138" s="226"/>
    </row>
    <row r="139" spans="2:2" s="227" customFormat="1" x14ac:dyDescent="0.3">
      <c r="B139" s="226"/>
    </row>
    <row r="140" spans="2:2" s="227" customFormat="1" x14ac:dyDescent="0.3">
      <c r="B140" s="226"/>
    </row>
    <row r="141" spans="2:2" s="227" customFormat="1" x14ac:dyDescent="0.3">
      <c r="B141" s="226"/>
    </row>
    <row r="142" spans="2:2" s="227" customFormat="1" x14ac:dyDescent="0.3">
      <c r="B142" s="226"/>
    </row>
    <row r="143" spans="2:2" s="227" customFormat="1" x14ac:dyDescent="0.3">
      <c r="B143" s="226"/>
    </row>
    <row r="144" spans="2:2" s="227" customFormat="1" x14ac:dyDescent="0.3">
      <c r="B144" s="226"/>
    </row>
    <row r="145" spans="2:2" s="227" customFormat="1" x14ac:dyDescent="0.3">
      <c r="B145" s="226"/>
    </row>
    <row r="146" spans="2:2" s="227" customFormat="1" x14ac:dyDescent="0.3">
      <c r="B146" s="226"/>
    </row>
    <row r="147" spans="2:2" s="227" customFormat="1" x14ac:dyDescent="0.3">
      <c r="B147" s="226"/>
    </row>
    <row r="148" spans="2:2" s="227" customFormat="1" x14ac:dyDescent="0.3">
      <c r="B148" s="226"/>
    </row>
    <row r="149" spans="2:2" s="227" customFormat="1" x14ac:dyDescent="0.3">
      <c r="B149" s="226"/>
    </row>
    <row r="150" spans="2:2" s="227" customFormat="1" x14ac:dyDescent="0.3">
      <c r="B150" s="226"/>
    </row>
    <row r="151" spans="2:2" s="227" customFormat="1" x14ac:dyDescent="0.3">
      <c r="B151" s="226"/>
    </row>
    <row r="152" spans="2:2" s="227" customFormat="1" x14ac:dyDescent="0.3">
      <c r="B152" s="226"/>
    </row>
    <row r="153" spans="2:2" s="227" customFormat="1" x14ac:dyDescent="0.3">
      <c r="B153" s="226"/>
    </row>
    <row r="154" spans="2:2" s="227" customFormat="1" x14ac:dyDescent="0.3">
      <c r="B154" s="226"/>
    </row>
    <row r="155" spans="2:2" s="227" customFormat="1" x14ac:dyDescent="0.3">
      <c r="B155" s="226"/>
    </row>
    <row r="156" spans="2:2" s="227" customFormat="1" x14ac:dyDescent="0.3">
      <c r="B156" s="226"/>
    </row>
    <row r="157" spans="2:2" s="227" customFormat="1" x14ac:dyDescent="0.3">
      <c r="B157" s="226"/>
    </row>
    <row r="158" spans="2:2" s="227" customFormat="1" x14ac:dyDescent="0.3">
      <c r="B158" s="226"/>
    </row>
    <row r="159" spans="2:2" s="227" customFormat="1" x14ac:dyDescent="0.3">
      <c r="B159" s="226"/>
    </row>
    <row r="160" spans="2:2" s="227" customFormat="1" x14ac:dyDescent="0.3">
      <c r="B160" s="226"/>
    </row>
    <row r="161" spans="2:2" s="227" customFormat="1" x14ac:dyDescent="0.3">
      <c r="B161" s="226"/>
    </row>
    <row r="162" spans="2:2" s="227" customFormat="1" x14ac:dyDescent="0.3">
      <c r="B162" s="226"/>
    </row>
    <row r="163" spans="2:2" s="227" customFormat="1" x14ac:dyDescent="0.3">
      <c r="B163" s="226"/>
    </row>
    <row r="164" spans="2:2" s="227" customFormat="1" x14ac:dyDescent="0.3">
      <c r="B164" s="226"/>
    </row>
    <row r="165" spans="2:2" s="227" customFormat="1" x14ac:dyDescent="0.3">
      <c r="B165" s="226"/>
    </row>
    <row r="166" spans="2:2" s="227" customFormat="1" x14ac:dyDescent="0.3">
      <c r="B166" s="226"/>
    </row>
    <row r="167" spans="2:2" s="227" customFormat="1" x14ac:dyDescent="0.3">
      <c r="B167" s="226"/>
    </row>
    <row r="168" spans="2:2" s="227" customFormat="1" x14ac:dyDescent="0.3">
      <c r="B168" s="226"/>
    </row>
    <row r="169" spans="2:2" s="227" customFormat="1" x14ac:dyDescent="0.3">
      <c r="B169" s="226"/>
    </row>
    <row r="170" spans="2:2" s="227" customFormat="1" x14ac:dyDescent="0.3">
      <c r="B170" s="226"/>
    </row>
    <row r="171" spans="2:2" s="227" customFormat="1" x14ac:dyDescent="0.3">
      <c r="B171" s="226"/>
    </row>
    <row r="172" spans="2:2" s="227" customFormat="1" x14ac:dyDescent="0.3">
      <c r="B172" s="226"/>
    </row>
    <row r="173" spans="2:2" s="227" customFormat="1" x14ac:dyDescent="0.3">
      <c r="B173" s="226"/>
    </row>
    <row r="174" spans="2:2" s="227" customFormat="1" x14ac:dyDescent="0.3">
      <c r="B174" s="226"/>
    </row>
    <row r="175" spans="2:2" s="227" customFormat="1" x14ac:dyDescent="0.3">
      <c r="B175" s="226"/>
    </row>
    <row r="176" spans="2:2" s="227" customFormat="1" x14ac:dyDescent="0.3">
      <c r="B176" s="226"/>
    </row>
    <row r="177" spans="2:2" s="227" customFormat="1" x14ac:dyDescent="0.3">
      <c r="B177" s="226"/>
    </row>
    <row r="178" spans="2:2" s="227" customFormat="1" x14ac:dyDescent="0.3">
      <c r="B178" s="226"/>
    </row>
    <row r="179" spans="2:2" s="227" customFormat="1" x14ac:dyDescent="0.3">
      <c r="B179" s="226"/>
    </row>
    <row r="180" spans="2:2" s="227" customFormat="1" x14ac:dyDescent="0.3">
      <c r="B180" s="226"/>
    </row>
    <row r="181" spans="2:2" s="227" customFormat="1" x14ac:dyDescent="0.3">
      <c r="B181" s="226"/>
    </row>
    <row r="182" spans="2:2" s="227" customFormat="1" x14ac:dyDescent="0.3">
      <c r="B182" s="226"/>
    </row>
    <row r="183" spans="2:2" s="227" customFormat="1" x14ac:dyDescent="0.3">
      <c r="B183" s="226"/>
    </row>
    <row r="184" spans="2:2" s="227" customFormat="1" x14ac:dyDescent="0.3">
      <c r="B184" s="226"/>
    </row>
    <row r="185" spans="2:2" s="227" customFormat="1" x14ac:dyDescent="0.3">
      <c r="B185" s="226"/>
    </row>
    <row r="186" spans="2:2" s="227" customFormat="1" x14ac:dyDescent="0.3">
      <c r="B186" s="226"/>
    </row>
    <row r="187" spans="2:2" s="227" customFormat="1" x14ac:dyDescent="0.3">
      <c r="B187" s="226"/>
    </row>
    <row r="188" spans="2:2" s="227" customFormat="1" x14ac:dyDescent="0.3">
      <c r="B188" s="226"/>
    </row>
    <row r="189" spans="2:2" s="227" customFormat="1" x14ac:dyDescent="0.3">
      <c r="B189" s="226"/>
    </row>
    <row r="190" spans="2:2" s="227" customFormat="1" x14ac:dyDescent="0.3">
      <c r="B190" s="226"/>
    </row>
    <row r="191" spans="2:2" s="227" customFormat="1" x14ac:dyDescent="0.3">
      <c r="B191" s="226"/>
    </row>
    <row r="192" spans="2:2" s="227" customFormat="1" x14ac:dyDescent="0.3">
      <c r="B192" s="226"/>
    </row>
    <row r="193" spans="2:2" s="227" customFormat="1" x14ac:dyDescent="0.3">
      <c r="B193" s="226"/>
    </row>
    <row r="194" spans="2:2" s="227" customFormat="1" x14ac:dyDescent="0.3">
      <c r="B194" s="226"/>
    </row>
    <row r="195" spans="2:2" s="227" customFormat="1" x14ac:dyDescent="0.3">
      <c r="B195" s="226"/>
    </row>
    <row r="196" spans="2:2" s="227" customFormat="1" x14ac:dyDescent="0.3">
      <c r="B196" s="226"/>
    </row>
    <row r="197" spans="2:2" s="227" customFormat="1" x14ac:dyDescent="0.3">
      <c r="B197" s="226"/>
    </row>
    <row r="198" spans="2:2" s="227" customFormat="1" x14ac:dyDescent="0.3">
      <c r="B198" s="226"/>
    </row>
    <row r="199" spans="2:2" s="227" customFormat="1" x14ac:dyDescent="0.3">
      <c r="B199" s="226"/>
    </row>
    <row r="200" spans="2:2" s="227" customFormat="1" x14ac:dyDescent="0.3">
      <c r="B200" s="226"/>
    </row>
    <row r="201" spans="2:2" s="227" customFormat="1" x14ac:dyDescent="0.3">
      <c r="B201" s="226"/>
    </row>
    <row r="202" spans="2:2" s="227" customFormat="1" x14ac:dyDescent="0.3">
      <c r="B202" s="226"/>
    </row>
    <row r="203" spans="2:2" s="227" customFormat="1" x14ac:dyDescent="0.3">
      <c r="B203" s="226"/>
    </row>
    <row r="204" spans="2:2" s="227" customFormat="1" x14ac:dyDescent="0.3">
      <c r="B204" s="226"/>
    </row>
    <row r="205" spans="2:2" s="227" customFormat="1" x14ac:dyDescent="0.3">
      <c r="B205" s="226"/>
    </row>
    <row r="206" spans="2:2" s="227" customFormat="1" x14ac:dyDescent="0.3">
      <c r="B206" s="226"/>
    </row>
    <row r="207" spans="2:2" s="227" customFormat="1" x14ac:dyDescent="0.3">
      <c r="B207" s="226"/>
    </row>
    <row r="208" spans="2:2" s="227" customFormat="1" x14ac:dyDescent="0.3">
      <c r="B208" s="226"/>
    </row>
    <row r="209" spans="2:2" s="227" customFormat="1" x14ac:dyDescent="0.3">
      <c r="B209" s="226"/>
    </row>
    <row r="210" spans="2:2" s="227" customFormat="1" x14ac:dyDescent="0.3">
      <c r="B210" s="226"/>
    </row>
    <row r="211" spans="2:2" s="227" customFormat="1" x14ac:dyDescent="0.3">
      <c r="B211" s="226"/>
    </row>
    <row r="212" spans="2:2" s="227" customFormat="1" x14ac:dyDescent="0.3">
      <c r="B212" s="226"/>
    </row>
    <row r="213" spans="2:2" s="227" customFormat="1" x14ac:dyDescent="0.3">
      <c r="B213" s="226"/>
    </row>
    <row r="214" spans="2:2" s="227" customFormat="1" x14ac:dyDescent="0.3">
      <c r="B214" s="226"/>
    </row>
    <row r="215" spans="2:2" s="227" customFormat="1" x14ac:dyDescent="0.3">
      <c r="B215" s="226"/>
    </row>
    <row r="216" spans="2:2" s="227" customFormat="1" x14ac:dyDescent="0.3">
      <c r="B216" s="226"/>
    </row>
    <row r="217" spans="2:2" s="227" customFormat="1" x14ac:dyDescent="0.3">
      <c r="B217" s="226"/>
    </row>
    <row r="218" spans="2:2" s="227" customFormat="1" x14ac:dyDescent="0.3">
      <c r="B218" s="226"/>
    </row>
    <row r="219" spans="2:2" s="227" customFormat="1" x14ac:dyDescent="0.3">
      <c r="B219" s="226"/>
    </row>
    <row r="220" spans="2:2" s="227" customFormat="1" x14ac:dyDescent="0.3">
      <c r="B220" s="226"/>
    </row>
    <row r="221" spans="2:2" s="227" customFormat="1" x14ac:dyDescent="0.3">
      <c r="B221" s="226"/>
    </row>
    <row r="222" spans="2:2" s="227" customFormat="1" x14ac:dyDescent="0.3">
      <c r="B222" s="226"/>
    </row>
    <row r="223" spans="2:2" s="227" customFormat="1" x14ac:dyDescent="0.3">
      <c r="B223" s="226"/>
    </row>
    <row r="224" spans="2:2" s="227" customFormat="1" x14ac:dyDescent="0.3">
      <c r="B224" s="226"/>
    </row>
    <row r="225" spans="2:2" s="227" customFormat="1" x14ac:dyDescent="0.3">
      <c r="B225" s="226"/>
    </row>
    <row r="226" spans="2:2" s="227" customFormat="1" x14ac:dyDescent="0.3">
      <c r="B226" s="226"/>
    </row>
    <row r="227" spans="2:2" s="227" customFormat="1" x14ac:dyDescent="0.3">
      <c r="B227" s="226"/>
    </row>
    <row r="228" spans="2:2" s="227" customFormat="1" x14ac:dyDescent="0.3">
      <c r="B228" s="226"/>
    </row>
    <row r="229" spans="2:2" s="227" customFormat="1" x14ac:dyDescent="0.3">
      <c r="B229" s="226"/>
    </row>
    <row r="230" spans="2:2" s="227" customFormat="1" x14ac:dyDescent="0.3">
      <c r="B230" s="226"/>
    </row>
    <row r="231" spans="2:2" s="227" customFormat="1" x14ac:dyDescent="0.3">
      <c r="B231" s="226"/>
    </row>
    <row r="232" spans="2:2" s="227" customFormat="1" x14ac:dyDescent="0.3">
      <c r="B232" s="226"/>
    </row>
    <row r="233" spans="2:2" s="227" customFormat="1" x14ac:dyDescent="0.3">
      <c r="B233" s="226"/>
    </row>
    <row r="234" spans="2:2" s="227" customFormat="1" x14ac:dyDescent="0.3">
      <c r="B234" s="226"/>
    </row>
    <row r="235" spans="2:2" s="227" customFormat="1" x14ac:dyDescent="0.3">
      <c r="B235" s="226"/>
    </row>
    <row r="236" spans="2:2" s="227" customFormat="1" x14ac:dyDescent="0.3">
      <c r="B236" s="226"/>
    </row>
    <row r="237" spans="2:2" s="227" customFormat="1" x14ac:dyDescent="0.3">
      <c r="B237" s="226"/>
    </row>
    <row r="238" spans="2:2" s="227" customFormat="1" x14ac:dyDescent="0.3">
      <c r="B238" s="226"/>
    </row>
    <row r="239" spans="2:2" s="227" customFormat="1" x14ac:dyDescent="0.3">
      <c r="B239" s="226"/>
    </row>
    <row r="240" spans="2:2" s="227" customFormat="1" x14ac:dyDescent="0.3">
      <c r="B240" s="226"/>
    </row>
    <row r="241" spans="2:2" s="227" customFormat="1" x14ac:dyDescent="0.3">
      <c r="B241" s="226"/>
    </row>
    <row r="242" spans="2:2" s="227" customFormat="1" x14ac:dyDescent="0.3">
      <c r="B242" s="226"/>
    </row>
    <row r="243" spans="2:2" s="227" customFormat="1" x14ac:dyDescent="0.3">
      <c r="B243" s="226"/>
    </row>
    <row r="244" spans="2:2" s="227" customFormat="1" x14ac:dyDescent="0.3">
      <c r="B244" s="226"/>
    </row>
    <row r="245" spans="2:2" s="227" customFormat="1" x14ac:dyDescent="0.3">
      <c r="B245" s="226"/>
    </row>
    <row r="246" spans="2:2" s="227" customFormat="1" x14ac:dyDescent="0.3">
      <c r="B246" s="226"/>
    </row>
    <row r="247" spans="2:2" s="227" customFormat="1" x14ac:dyDescent="0.3">
      <c r="B247" s="226"/>
    </row>
    <row r="248" spans="2:2" s="227" customFormat="1" x14ac:dyDescent="0.3">
      <c r="B248" s="226"/>
    </row>
    <row r="249" spans="2:2" s="227" customFormat="1" x14ac:dyDescent="0.3">
      <c r="B249" s="226"/>
    </row>
    <row r="250" spans="2:2" s="227" customFormat="1" x14ac:dyDescent="0.3">
      <c r="B250" s="226"/>
    </row>
    <row r="251" spans="2:2" s="227" customFormat="1" x14ac:dyDescent="0.3">
      <c r="B251" s="226"/>
    </row>
    <row r="252" spans="2:2" s="227" customFormat="1" x14ac:dyDescent="0.3">
      <c r="B252" s="226"/>
    </row>
    <row r="253" spans="2:2" s="227" customFormat="1" x14ac:dyDescent="0.3">
      <c r="B253" s="226"/>
    </row>
    <row r="254" spans="2:2" s="227" customFormat="1" x14ac:dyDescent="0.3">
      <c r="B254" s="226"/>
    </row>
    <row r="255" spans="2:2" s="227" customFormat="1" x14ac:dyDescent="0.3">
      <c r="B255" s="226"/>
    </row>
    <row r="256" spans="2:2" s="227" customFormat="1" x14ac:dyDescent="0.3">
      <c r="B256" s="226"/>
    </row>
    <row r="257" spans="2:2" s="227" customFormat="1" x14ac:dyDescent="0.3">
      <c r="B257" s="226"/>
    </row>
    <row r="258" spans="2:2" s="227" customFormat="1" x14ac:dyDescent="0.3">
      <c r="B258" s="226"/>
    </row>
    <row r="259" spans="2:2" s="227" customFormat="1" x14ac:dyDescent="0.3">
      <c r="B259" s="226"/>
    </row>
    <row r="260" spans="2:2" s="227" customFormat="1" x14ac:dyDescent="0.3">
      <c r="B260" s="226"/>
    </row>
    <row r="261" spans="2:2" s="227" customFormat="1" x14ac:dyDescent="0.3">
      <c r="B261" s="226"/>
    </row>
    <row r="262" spans="2:2" s="227" customFormat="1" x14ac:dyDescent="0.3">
      <c r="B262" s="226"/>
    </row>
    <row r="263" spans="2:2" s="227" customFormat="1" x14ac:dyDescent="0.3">
      <c r="B263" s="226"/>
    </row>
    <row r="264" spans="2:2" s="227" customFormat="1" x14ac:dyDescent="0.3">
      <c r="B264" s="226"/>
    </row>
    <row r="265" spans="2:2" s="227" customFormat="1" x14ac:dyDescent="0.3">
      <c r="B265" s="226"/>
    </row>
    <row r="266" spans="2:2" s="227" customFormat="1" x14ac:dyDescent="0.3">
      <c r="B266" s="226"/>
    </row>
    <row r="267" spans="2:2" s="227" customFormat="1" x14ac:dyDescent="0.3">
      <c r="B267" s="226"/>
    </row>
    <row r="268" spans="2:2" s="227" customFormat="1" x14ac:dyDescent="0.3">
      <c r="B268" s="226"/>
    </row>
    <row r="269" spans="2:2" s="227" customFormat="1" x14ac:dyDescent="0.3">
      <c r="B269" s="226"/>
    </row>
    <row r="270" spans="2:2" s="227" customFormat="1" x14ac:dyDescent="0.3">
      <c r="B270" s="226"/>
    </row>
    <row r="271" spans="2:2" s="227" customFormat="1" x14ac:dyDescent="0.3">
      <c r="B271" s="226"/>
    </row>
    <row r="272" spans="2:2" s="227" customFormat="1" x14ac:dyDescent="0.3">
      <c r="B272" s="226"/>
    </row>
    <row r="273" spans="2:2" s="227" customFormat="1" x14ac:dyDescent="0.3">
      <c r="B273" s="226"/>
    </row>
    <row r="274" spans="2:2" s="227" customFormat="1" x14ac:dyDescent="0.3">
      <c r="B274" s="226"/>
    </row>
    <row r="275" spans="2:2" s="227" customFormat="1" x14ac:dyDescent="0.3">
      <c r="B275" s="226"/>
    </row>
    <row r="276" spans="2:2" s="227" customFormat="1" x14ac:dyDescent="0.3">
      <c r="B276" s="226"/>
    </row>
    <row r="277" spans="2:2" s="227" customFormat="1" x14ac:dyDescent="0.3">
      <c r="B277" s="226"/>
    </row>
    <row r="278" spans="2:2" s="227" customFormat="1" x14ac:dyDescent="0.3">
      <c r="B278" s="226"/>
    </row>
    <row r="279" spans="2:2" s="227" customFormat="1" x14ac:dyDescent="0.3">
      <c r="B279" s="226"/>
    </row>
    <row r="280" spans="2:2" s="227" customFormat="1" x14ac:dyDescent="0.3">
      <c r="B280" s="226"/>
    </row>
    <row r="281" spans="2:2" s="227" customFormat="1" x14ac:dyDescent="0.3">
      <c r="B281" s="226"/>
    </row>
    <row r="282" spans="2:2" s="227" customFormat="1" x14ac:dyDescent="0.3">
      <c r="B282" s="226"/>
    </row>
    <row r="283" spans="2:2" s="227" customFormat="1" x14ac:dyDescent="0.3">
      <c r="B283" s="226"/>
    </row>
    <row r="284" spans="2:2" s="227" customFormat="1" x14ac:dyDescent="0.3">
      <c r="B284" s="226"/>
    </row>
    <row r="285" spans="2:2" s="227" customFormat="1" x14ac:dyDescent="0.3">
      <c r="B285" s="226"/>
    </row>
    <row r="286" spans="2:2" s="227" customFormat="1" x14ac:dyDescent="0.3">
      <c r="B286" s="226"/>
    </row>
    <row r="287" spans="2:2" s="227" customFormat="1" x14ac:dyDescent="0.3">
      <c r="B287" s="226"/>
    </row>
    <row r="288" spans="2:2" s="227" customFormat="1" x14ac:dyDescent="0.3">
      <c r="B288" s="226"/>
    </row>
    <row r="289" spans="2:2" s="227" customFormat="1" x14ac:dyDescent="0.3">
      <c r="B289" s="226"/>
    </row>
    <row r="290" spans="2:2" s="227" customFormat="1" x14ac:dyDescent="0.3">
      <c r="B290" s="226"/>
    </row>
    <row r="291" spans="2:2" s="227" customFormat="1" x14ac:dyDescent="0.3">
      <c r="B291" s="226"/>
    </row>
    <row r="292" spans="2:2" s="227" customFormat="1" x14ac:dyDescent="0.3">
      <c r="B292" s="226"/>
    </row>
    <row r="293" spans="2:2" s="227" customFormat="1" x14ac:dyDescent="0.3">
      <c r="B293" s="226"/>
    </row>
    <row r="294" spans="2:2" s="227" customFormat="1" x14ac:dyDescent="0.3">
      <c r="B294" s="226"/>
    </row>
    <row r="295" spans="2:2" s="227" customFormat="1" x14ac:dyDescent="0.3">
      <c r="B295" s="226"/>
    </row>
    <row r="296" spans="2:2" s="227" customFormat="1" x14ac:dyDescent="0.3">
      <c r="B296" s="226"/>
    </row>
    <row r="297" spans="2:2" s="227" customFormat="1" x14ac:dyDescent="0.3">
      <c r="B297" s="226"/>
    </row>
    <row r="298" spans="2:2" s="227" customFormat="1" x14ac:dyDescent="0.3">
      <c r="B298" s="226"/>
    </row>
    <row r="299" spans="2:2" s="227" customFormat="1" x14ac:dyDescent="0.3">
      <c r="B299" s="226"/>
    </row>
    <row r="300" spans="2:2" s="227" customFormat="1" x14ac:dyDescent="0.3">
      <c r="B300" s="226"/>
    </row>
    <row r="301" spans="2:2" s="227" customFormat="1" x14ac:dyDescent="0.3">
      <c r="B301" s="226"/>
    </row>
    <row r="302" spans="2:2" s="227" customFormat="1" x14ac:dyDescent="0.3">
      <c r="B302" s="226"/>
    </row>
    <row r="303" spans="2:2" s="227" customFormat="1" x14ac:dyDescent="0.3">
      <c r="B303" s="226"/>
    </row>
    <row r="304" spans="2:2" s="227" customFormat="1" x14ac:dyDescent="0.3">
      <c r="B304" s="226"/>
    </row>
    <row r="305" spans="2:2" s="227" customFormat="1" x14ac:dyDescent="0.3">
      <c r="B305" s="226"/>
    </row>
    <row r="306" spans="2:2" s="227" customFormat="1" x14ac:dyDescent="0.3">
      <c r="B306" s="226"/>
    </row>
    <row r="307" spans="2:2" s="227" customFormat="1" x14ac:dyDescent="0.3">
      <c r="B307" s="226"/>
    </row>
    <row r="308" spans="2:2" s="227" customFormat="1" x14ac:dyDescent="0.3">
      <c r="B308" s="226"/>
    </row>
    <row r="309" spans="2:2" s="227" customFormat="1" x14ac:dyDescent="0.3">
      <c r="B309" s="226"/>
    </row>
    <row r="310" spans="2:2" s="227" customFormat="1" x14ac:dyDescent="0.3">
      <c r="B310" s="226"/>
    </row>
    <row r="311" spans="2:2" s="227" customFormat="1" x14ac:dyDescent="0.3">
      <c r="B311" s="226"/>
    </row>
    <row r="312" spans="2:2" s="227" customFormat="1" x14ac:dyDescent="0.3">
      <c r="B312" s="226"/>
    </row>
    <row r="313" spans="2:2" s="227" customFormat="1" x14ac:dyDescent="0.3">
      <c r="B313" s="226"/>
    </row>
    <row r="314" spans="2:2" s="227" customFormat="1" x14ac:dyDescent="0.3">
      <c r="B314" s="226"/>
    </row>
    <row r="315" spans="2:2" s="227" customFormat="1" x14ac:dyDescent="0.3">
      <c r="B315" s="226"/>
    </row>
    <row r="316" spans="2:2" s="227" customFormat="1" x14ac:dyDescent="0.3">
      <c r="B316" s="226"/>
    </row>
    <row r="317" spans="2:2" s="227" customFormat="1" x14ac:dyDescent="0.3">
      <c r="B317" s="226"/>
    </row>
    <row r="318" spans="2:2" s="227" customFormat="1" x14ac:dyDescent="0.3">
      <c r="B318" s="226"/>
    </row>
    <row r="319" spans="2:2" s="227" customFormat="1" x14ac:dyDescent="0.3">
      <c r="B319" s="226"/>
    </row>
    <row r="320" spans="2:2" s="227" customFormat="1" x14ac:dyDescent="0.3">
      <c r="B320" s="226"/>
    </row>
    <row r="321" spans="2:2" s="227" customFormat="1" x14ac:dyDescent="0.3">
      <c r="B321" s="226"/>
    </row>
    <row r="322" spans="2:2" s="227" customFormat="1" x14ac:dyDescent="0.3">
      <c r="B322" s="226"/>
    </row>
    <row r="323" spans="2:2" s="227" customFormat="1" x14ac:dyDescent="0.3">
      <c r="B323" s="226"/>
    </row>
    <row r="324" spans="2:2" s="227" customFormat="1" x14ac:dyDescent="0.3">
      <c r="B324" s="226"/>
    </row>
    <row r="325" spans="2:2" s="227" customFormat="1" x14ac:dyDescent="0.3">
      <c r="B325" s="226"/>
    </row>
    <row r="326" spans="2:2" s="227" customFormat="1" x14ac:dyDescent="0.3">
      <c r="B326" s="226"/>
    </row>
    <row r="327" spans="2:2" s="227" customFormat="1" x14ac:dyDescent="0.3">
      <c r="B327" s="226"/>
    </row>
    <row r="328" spans="2:2" s="227" customFormat="1" x14ac:dyDescent="0.3">
      <c r="B328" s="226"/>
    </row>
    <row r="329" spans="2:2" s="227" customFormat="1" x14ac:dyDescent="0.3">
      <c r="B329" s="226"/>
    </row>
    <row r="330" spans="2:2" s="227" customFormat="1" x14ac:dyDescent="0.3">
      <c r="B330" s="226"/>
    </row>
    <row r="331" spans="2:2" s="227" customFormat="1" x14ac:dyDescent="0.3">
      <c r="B331" s="226"/>
    </row>
    <row r="332" spans="2:2" s="227" customFormat="1" x14ac:dyDescent="0.3">
      <c r="B332" s="226"/>
    </row>
    <row r="333" spans="2:2" s="227" customFormat="1" x14ac:dyDescent="0.3">
      <c r="B333" s="226"/>
    </row>
    <row r="334" spans="2:2" s="227" customFormat="1" x14ac:dyDescent="0.3">
      <c r="B334" s="226"/>
    </row>
    <row r="335" spans="2:2" s="227" customFormat="1" x14ac:dyDescent="0.3">
      <c r="B335" s="226"/>
    </row>
    <row r="336" spans="2:2" s="227" customFormat="1" x14ac:dyDescent="0.3">
      <c r="B336" s="226"/>
    </row>
    <row r="337" spans="2:2" s="227" customFormat="1" x14ac:dyDescent="0.3">
      <c r="B337" s="226"/>
    </row>
    <row r="338" spans="2:2" s="227" customFormat="1" x14ac:dyDescent="0.3">
      <c r="B338" s="226"/>
    </row>
    <row r="339" spans="2:2" s="227" customFormat="1" x14ac:dyDescent="0.3">
      <c r="B339" s="226"/>
    </row>
    <row r="340" spans="2:2" s="227" customFormat="1" x14ac:dyDescent="0.3">
      <c r="B340" s="226"/>
    </row>
    <row r="341" spans="2:2" s="227" customFormat="1" x14ac:dyDescent="0.3">
      <c r="B341" s="226"/>
    </row>
    <row r="342" spans="2:2" s="227" customFormat="1" x14ac:dyDescent="0.3">
      <c r="B342" s="226"/>
    </row>
    <row r="343" spans="2:2" s="227" customFormat="1" x14ac:dyDescent="0.3">
      <c r="B343" s="226"/>
    </row>
    <row r="344" spans="2:2" s="227" customFormat="1" x14ac:dyDescent="0.3">
      <c r="B344" s="226"/>
    </row>
    <row r="345" spans="2:2" s="227" customFormat="1" x14ac:dyDescent="0.3">
      <c r="B345" s="226"/>
    </row>
    <row r="346" spans="2:2" s="227" customFormat="1" x14ac:dyDescent="0.3">
      <c r="B346" s="226"/>
    </row>
    <row r="347" spans="2:2" s="227" customFormat="1" x14ac:dyDescent="0.3">
      <c r="B347" s="226"/>
    </row>
    <row r="348" spans="2:2" s="227" customFormat="1" x14ac:dyDescent="0.3">
      <c r="B348" s="226"/>
    </row>
    <row r="349" spans="2:2" s="227" customFormat="1" x14ac:dyDescent="0.3">
      <c r="B349" s="226"/>
    </row>
    <row r="350" spans="2:2" s="227" customFormat="1" x14ac:dyDescent="0.3">
      <c r="B350" s="226"/>
    </row>
    <row r="351" spans="2:2" s="227" customFormat="1" x14ac:dyDescent="0.3">
      <c r="B351" s="226"/>
    </row>
    <row r="352" spans="2:2" s="227" customFormat="1" x14ac:dyDescent="0.3">
      <c r="B352" s="226"/>
    </row>
    <row r="353" spans="2:2" s="227" customFormat="1" x14ac:dyDescent="0.3">
      <c r="B353" s="226"/>
    </row>
    <row r="354" spans="2:2" s="227" customFormat="1" x14ac:dyDescent="0.3">
      <c r="B354" s="226"/>
    </row>
    <row r="355" spans="2:2" s="227" customFormat="1" x14ac:dyDescent="0.3">
      <c r="B355" s="226"/>
    </row>
    <row r="356" spans="2:2" s="227" customFormat="1" x14ac:dyDescent="0.3">
      <c r="B356" s="226"/>
    </row>
    <row r="357" spans="2:2" s="227" customFormat="1" x14ac:dyDescent="0.3">
      <c r="B357" s="226"/>
    </row>
    <row r="358" spans="2:2" s="227" customFormat="1" x14ac:dyDescent="0.3">
      <c r="B358" s="226"/>
    </row>
    <row r="359" spans="2:2" s="227" customFormat="1" x14ac:dyDescent="0.3">
      <c r="B359" s="226"/>
    </row>
    <row r="360" spans="2:2" s="227" customFormat="1" x14ac:dyDescent="0.3">
      <c r="B360" s="226"/>
    </row>
    <row r="361" spans="2:2" s="227" customFormat="1" x14ac:dyDescent="0.3">
      <c r="B361" s="226"/>
    </row>
    <row r="362" spans="2:2" s="227" customFormat="1" x14ac:dyDescent="0.3">
      <c r="B362" s="226"/>
    </row>
    <row r="363" spans="2:2" s="227" customFormat="1" x14ac:dyDescent="0.3">
      <c r="B363" s="226"/>
    </row>
    <row r="364" spans="2:2" s="227" customFormat="1" x14ac:dyDescent="0.3">
      <c r="B364" s="226"/>
    </row>
    <row r="365" spans="2:2" s="227" customFormat="1" x14ac:dyDescent="0.3">
      <c r="B365" s="226"/>
    </row>
    <row r="366" spans="2:2" s="227" customFormat="1" x14ac:dyDescent="0.3">
      <c r="B366" s="226"/>
    </row>
    <row r="367" spans="2:2" s="227" customFormat="1" x14ac:dyDescent="0.3">
      <c r="B367" s="226"/>
    </row>
    <row r="368" spans="2:2" s="227" customFormat="1" x14ac:dyDescent="0.3">
      <c r="B368" s="226"/>
    </row>
    <row r="369" spans="2:2" s="227" customFormat="1" x14ac:dyDescent="0.3">
      <c r="B369" s="226"/>
    </row>
    <row r="370" spans="2:2" s="227" customFormat="1" x14ac:dyDescent="0.3">
      <c r="B370" s="226"/>
    </row>
    <row r="371" spans="2:2" s="227" customFormat="1" x14ac:dyDescent="0.3">
      <c r="B371" s="226"/>
    </row>
    <row r="372" spans="2:2" s="227" customFormat="1" x14ac:dyDescent="0.3">
      <c r="B372" s="226"/>
    </row>
    <row r="373" spans="2:2" s="227" customFormat="1" x14ac:dyDescent="0.3">
      <c r="B373" s="226"/>
    </row>
    <row r="374" spans="2:2" s="227" customFormat="1" x14ac:dyDescent="0.3">
      <c r="B374" s="226"/>
    </row>
    <row r="375" spans="2:2" s="227" customFormat="1" x14ac:dyDescent="0.3">
      <c r="B375" s="226"/>
    </row>
    <row r="376" spans="2:2" s="227" customFormat="1" x14ac:dyDescent="0.3">
      <c r="B376" s="226"/>
    </row>
    <row r="377" spans="2:2" s="227" customFormat="1" x14ac:dyDescent="0.3">
      <c r="B377" s="226"/>
    </row>
    <row r="378" spans="2:2" s="227" customFormat="1" x14ac:dyDescent="0.3">
      <c r="B378" s="226"/>
    </row>
    <row r="379" spans="2:2" s="227" customFormat="1" x14ac:dyDescent="0.3">
      <c r="B379" s="226"/>
    </row>
    <row r="380" spans="2:2" s="227" customFormat="1" x14ac:dyDescent="0.3">
      <c r="B380" s="226"/>
    </row>
    <row r="381" spans="2:2" s="227" customFormat="1" x14ac:dyDescent="0.3">
      <c r="B381" s="226"/>
    </row>
    <row r="382" spans="2:2" s="227" customFormat="1" x14ac:dyDescent="0.3">
      <c r="B382" s="226"/>
    </row>
    <row r="383" spans="2:2" s="227" customFormat="1" x14ac:dyDescent="0.3">
      <c r="B383" s="226"/>
    </row>
    <row r="384" spans="2:2" s="227" customFormat="1" x14ac:dyDescent="0.3">
      <c r="B384" s="226"/>
    </row>
    <row r="385" spans="2:2" s="227" customFormat="1" x14ac:dyDescent="0.3">
      <c r="B385" s="226"/>
    </row>
    <row r="386" spans="2:2" s="227" customFormat="1" x14ac:dyDescent="0.3">
      <c r="B386" s="226"/>
    </row>
    <row r="387" spans="2:2" s="227" customFormat="1" x14ac:dyDescent="0.3">
      <c r="B387" s="226"/>
    </row>
    <row r="388" spans="2:2" s="227" customFormat="1" x14ac:dyDescent="0.3">
      <c r="B388" s="226"/>
    </row>
    <row r="389" spans="2:2" s="227" customFormat="1" x14ac:dyDescent="0.3">
      <c r="B389" s="226"/>
    </row>
    <row r="390" spans="2:2" s="227" customFormat="1" x14ac:dyDescent="0.3">
      <c r="B390" s="226"/>
    </row>
    <row r="391" spans="2:2" s="227" customFormat="1" x14ac:dyDescent="0.3">
      <c r="B391" s="226"/>
    </row>
    <row r="392" spans="2:2" s="227" customFormat="1" x14ac:dyDescent="0.3">
      <c r="B392" s="226"/>
    </row>
    <row r="393" spans="2:2" s="227" customFormat="1" x14ac:dyDescent="0.3">
      <c r="B393" s="226"/>
    </row>
    <row r="394" spans="2:2" s="227" customFormat="1" x14ac:dyDescent="0.3">
      <c r="B394" s="226"/>
    </row>
    <row r="395" spans="2:2" s="227" customFormat="1" x14ac:dyDescent="0.3">
      <c r="B395" s="226"/>
    </row>
    <row r="396" spans="2:2" s="227" customFormat="1" x14ac:dyDescent="0.3">
      <c r="B396" s="226"/>
    </row>
    <row r="397" spans="2:2" s="227" customFormat="1" x14ac:dyDescent="0.3">
      <c r="B397" s="226"/>
    </row>
    <row r="398" spans="2:2" s="227" customFormat="1" x14ac:dyDescent="0.3">
      <c r="B398" s="226"/>
    </row>
    <row r="399" spans="2:2" s="227" customFormat="1" x14ac:dyDescent="0.3">
      <c r="B399" s="226"/>
    </row>
    <row r="400" spans="2:2" s="227" customFormat="1" x14ac:dyDescent="0.3">
      <c r="B400" s="226"/>
    </row>
    <row r="401" spans="2:2" s="227" customFormat="1" x14ac:dyDescent="0.3">
      <c r="B401" s="226"/>
    </row>
    <row r="402" spans="2:2" s="227" customFormat="1" x14ac:dyDescent="0.3">
      <c r="B402" s="226"/>
    </row>
    <row r="403" spans="2:2" s="227" customFormat="1" x14ac:dyDescent="0.3">
      <c r="B403" s="226"/>
    </row>
    <row r="404" spans="2:2" s="227" customFormat="1" x14ac:dyDescent="0.3">
      <c r="B404" s="226"/>
    </row>
    <row r="405" spans="2:2" s="227" customFormat="1" x14ac:dyDescent="0.3">
      <c r="B405" s="226"/>
    </row>
    <row r="406" spans="2:2" s="227" customFormat="1" x14ac:dyDescent="0.3">
      <c r="B406" s="226"/>
    </row>
    <row r="407" spans="2:2" s="227" customFormat="1" x14ac:dyDescent="0.3">
      <c r="B407" s="226"/>
    </row>
    <row r="408" spans="2:2" s="227" customFormat="1" x14ac:dyDescent="0.3">
      <c r="B408" s="226"/>
    </row>
    <row r="409" spans="2:2" s="227" customFormat="1" x14ac:dyDescent="0.3">
      <c r="B409" s="226"/>
    </row>
    <row r="410" spans="2:2" s="227" customFormat="1" x14ac:dyDescent="0.3">
      <c r="B410" s="226"/>
    </row>
    <row r="411" spans="2:2" s="227" customFormat="1" x14ac:dyDescent="0.3">
      <c r="B411" s="226"/>
    </row>
    <row r="412" spans="2:2" s="227" customFormat="1" x14ac:dyDescent="0.3">
      <c r="B412" s="226"/>
    </row>
    <row r="413" spans="2:2" s="227" customFormat="1" x14ac:dyDescent="0.3">
      <c r="B413" s="226"/>
    </row>
    <row r="414" spans="2:2" s="227" customFormat="1" x14ac:dyDescent="0.3">
      <c r="B414" s="226"/>
    </row>
    <row r="415" spans="2:2" s="227" customFormat="1" x14ac:dyDescent="0.3">
      <c r="B415" s="226"/>
    </row>
    <row r="416" spans="2:2" s="227" customFormat="1" x14ac:dyDescent="0.3">
      <c r="B416" s="226"/>
    </row>
    <row r="417" spans="2:2" s="227" customFormat="1" x14ac:dyDescent="0.3">
      <c r="B417" s="226"/>
    </row>
    <row r="418" spans="2:2" s="227" customFormat="1" x14ac:dyDescent="0.3">
      <c r="B418" s="226"/>
    </row>
    <row r="419" spans="2:2" s="227" customFormat="1" x14ac:dyDescent="0.3">
      <c r="B419" s="226"/>
    </row>
    <row r="420" spans="2:2" s="227" customFormat="1" x14ac:dyDescent="0.3">
      <c r="B420" s="226"/>
    </row>
    <row r="421" spans="2:2" s="227" customFormat="1" x14ac:dyDescent="0.3">
      <c r="B421" s="226"/>
    </row>
    <row r="422" spans="2:2" s="227" customFormat="1" x14ac:dyDescent="0.3">
      <c r="B422" s="226"/>
    </row>
    <row r="423" spans="2:2" s="227" customFormat="1" x14ac:dyDescent="0.3">
      <c r="B423" s="226"/>
    </row>
    <row r="424" spans="2:2" s="227" customFormat="1" x14ac:dyDescent="0.3">
      <c r="B424" s="226"/>
    </row>
    <row r="425" spans="2:2" s="227" customFormat="1" x14ac:dyDescent="0.3">
      <c r="B425" s="226"/>
    </row>
    <row r="426" spans="2:2" s="227" customFormat="1" x14ac:dyDescent="0.3">
      <c r="B426" s="226"/>
    </row>
    <row r="427" spans="2:2" s="227" customFormat="1" x14ac:dyDescent="0.3">
      <c r="B427" s="226"/>
    </row>
    <row r="428" spans="2:2" s="227" customFormat="1" x14ac:dyDescent="0.3">
      <c r="B428" s="226"/>
    </row>
    <row r="429" spans="2:2" s="227" customFormat="1" x14ac:dyDescent="0.3">
      <c r="B429" s="226"/>
    </row>
    <row r="430" spans="2:2" s="227" customFormat="1" x14ac:dyDescent="0.3">
      <c r="B430" s="226"/>
    </row>
    <row r="431" spans="2:2" s="227" customFormat="1" x14ac:dyDescent="0.3">
      <c r="B431" s="226"/>
    </row>
    <row r="432" spans="2:2" s="227" customFormat="1" x14ac:dyDescent="0.3">
      <c r="B432" s="226"/>
    </row>
    <row r="433" spans="2:2" s="227" customFormat="1" x14ac:dyDescent="0.3">
      <c r="B433" s="226"/>
    </row>
    <row r="434" spans="2:2" s="227" customFormat="1" x14ac:dyDescent="0.3">
      <c r="B434" s="226"/>
    </row>
    <row r="435" spans="2:2" s="227" customFormat="1" x14ac:dyDescent="0.3">
      <c r="B435" s="226"/>
    </row>
    <row r="436" spans="2:2" s="227" customFormat="1" x14ac:dyDescent="0.3">
      <c r="B436" s="226"/>
    </row>
    <row r="437" spans="2:2" s="227" customFormat="1" x14ac:dyDescent="0.3">
      <c r="B437" s="226"/>
    </row>
    <row r="438" spans="2:2" s="227" customFormat="1" x14ac:dyDescent="0.3">
      <c r="B438" s="226"/>
    </row>
    <row r="439" spans="2:2" s="227" customFormat="1" x14ac:dyDescent="0.3">
      <c r="B439" s="226"/>
    </row>
    <row r="440" spans="2:2" s="227" customFormat="1" x14ac:dyDescent="0.3">
      <c r="B440" s="226"/>
    </row>
    <row r="441" spans="2:2" s="227" customFormat="1" x14ac:dyDescent="0.3">
      <c r="B441" s="226"/>
    </row>
    <row r="442" spans="2:2" s="227" customFormat="1" x14ac:dyDescent="0.3">
      <c r="B442" s="226"/>
    </row>
    <row r="443" spans="2:2" s="227" customFormat="1" x14ac:dyDescent="0.3">
      <c r="B443" s="226"/>
    </row>
    <row r="444" spans="2:2" s="227" customFormat="1" x14ac:dyDescent="0.3">
      <c r="B444" s="226"/>
    </row>
    <row r="445" spans="2:2" s="227" customFormat="1" x14ac:dyDescent="0.3">
      <c r="B445" s="226"/>
    </row>
    <row r="446" spans="2:2" s="227" customFormat="1" x14ac:dyDescent="0.3">
      <c r="B446" s="226"/>
    </row>
    <row r="447" spans="2:2" s="227" customFormat="1" x14ac:dyDescent="0.3">
      <c r="B447" s="226"/>
    </row>
    <row r="448" spans="2:2" s="227" customFormat="1" x14ac:dyDescent="0.3">
      <c r="B448" s="226"/>
    </row>
    <row r="449" spans="2:2" s="227" customFormat="1" x14ac:dyDescent="0.3">
      <c r="B449" s="226"/>
    </row>
    <row r="450" spans="2:2" s="227" customFormat="1" x14ac:dyDescent="0.3">
      <c r="B450" s="226"/>
    </row>
    <row r="451" spans="2:2" s="227" customFormat="1" x14ac:dyDescent="0.3">
      <c r="B451" s="226"/>
    </row>
    <row r="452" spans="2:2" s="227" customFormat="1" x14ac:dyDescent="0.3">
      <c r="B452" s="226"/>
    </row>
    <row r="453" spans="2:2" s="227" customFormat="1" x14ac:dyDescent="0.3">
      <c r="B453" s="226"/>
    </row>
    <row r="454" spans="2:2" s="227" customFormat="1" x14ac:dyDescent="0.3">
      <c r="B454" s="226"/>
    </row>
    <row r="455" spans="2:2" s="227" customFormat="1" x14ac:dyDescent="0.3">
      <c r="B455" s="226"/>
    </row>
    <row r="456" spans="2:2" s="227" customFormat="1" x14ac:dyDescent="0.3">
      <c r="B456" s="226"/>
    </row>
    <row r="457" spans="2:2" s="227" customFormat="1" x14ac:dyDescent="0.3">
      <c r="B457" s="226"/>
    </row>
    <row r="458" spans="2:2" s="227" customFormat="1" x14ac:dyDescent="0.3">
      <c r="B458" s="226"/>
    </row>
    <row r="459" spans="2:2" s="227" customFormat="1" x14ac:dyDescent="0.3">
      <c r="B459" s="226"/>
    </row>
    <row r="460" spans="2:2" s="227" customFormat="1" x14ac:dyDescent="0.3">
      <c r="B460" s="226"/>
    </row>
    <row r="461" spans="2:2" s="227" customFormat="1" x14ac:dyDescent="0.3">
      <c r="B461" s="226"/>
    </row>
    <row r="462" spans="2:2" s="227" customFormat="1" x14ac:dyDescent="0.3">
      <c r="B462" s="226"/>
    </row>
    <row r="463" spans="2:2" s="227" customFormat="1" x14ac:dyDescent="0.3">
      <c r="B463" s="226"/>
    </row>
    <row r="464" spans="2:2" s="227" customFormat="1" x14ac:dyDescent="0.3">
      <c r="B464" s="226"/>
    </row>
    <row r="465" spans="2:2" s="227" customFormat="1" x14ac:dyDescent="0.3">
      <c r="B465" s="226"/>
    </row>
    <row r="466" spans="2:2" s="227" customFormat="1" x14ac:dyDescent="0.3">
      <c r="B466" s="226"/>
    </row>
    <row r="467" spans="2:2" s="227" customFormat="1" x14ac:dyDescent="0.3">
      <c r="B467" s="226"/>
    </row>
    <row r="468" spans="2:2" s="227" customFormat="1" x14ac:dyDescent="0.3">
      <c r="B468" s="226"/>
    </row>
    <row r="469" spans="2:2" s="227" customFormat="1" x14ac:dyDescent="0.3">
      <c r="B469" s="226"/>
    </row>
    <row r="470" spans="2:2" s="227" customFormat="1" x14ac:dyDescent="0.3">
      <c r="B470" s="226"/>
    </row>
    <row r="471" spans="2:2" s="227" customFormat="1" x14ac:dyDescent="0.3">
      <c r="B471" s="226"/>
    </row>
    <row r="472" spans="2:2" s="227" customFormat="1" x14ac:dyDescent="0.3">
      <c r="B472" s="226"/>
    </row>
    <row r="473" spans="2:2" s="227" customFormat="1" x14ac:dyDescent="0.3">
      <c r="B473" s="226"/>
    </row>
    <row r="474" spans="2:2" s="227" customFormat="1" x14ac:dyDescent="0.3">
      <c r="B474" s="226"/>
    </row>
    <row r="475" spans="2:2" s="227" customFormat="1" x14ac:dyDescent="0.3">
      <c r="B475" s="226"/>
    </row>
    <row r="476" spans="2:2" s="227" customFormat="1" x14ac:dyDescent="0.3">
      <c r="B476" s="226"/>
    </row>
    <row r="477" spans="2:2" s="227" customFormat="1" x14ac:dyDescent="0.3">
      <c r="B477" s="226"/>
    </row>
    <row r="478" spans="2:2" s="227" customFormat="1" x14ac:dyDescent="0.3">
      <c r="B478" s="226"/>
    </row>
    <row r="479" spans="2:2" s="227" customFormat="1" x14ac:dyDescent="0.3">
      <c r="B479" s="226"/>
    </row>
    <row r="480" spans="2:2" s="227" customFormat="1" x14ac:dyDescent="0.3">
      <c r="B480" s="226"/>
    </row>
    <row r="481" spans="2:2" s="227" customFormat="1" x14ac:dyDescent="0.3">
      <c r="B481" s="226"/>
    </row>
    <row r="482" spans="2:2" s="227" customFormat="1" x14ac:dyDescent="0.3">
      <c r="B482" s="226"/>
    </row>
    <row r="483" spans="2:2" s="227" customFormat="1" x14ac:dyDescent="0.3">
      <c r="B483" s="226"/>
    </row>
    <row r="484" spans="2:2" s="227" customFormat="1" x14ac:dyDescent="0.3">
      <c r="B484" s="226"/>
    </row>
    <row r="485" spans="2:2" s="227" customFormat="1" x14ac:dyDescent="0.3">
      <c r="B485" s="226"/>
    </row>
    <row r="486" spans="2:2" s="227" customFormat="1" x14ac:dyDescent="0.3">
      <c r="B486" s="226"/>
    </row>
    <row r="487" spans="2:2" s="227" customFormat="1" x14ac:dyDescent="0.3">
      <c r="B487" s="226"/>
    </row>
    <row r="488" spans="2:2" s="227" customFormat="1" x14ac:dyDescent="0.3">
      <c r="B488" s="226"/>
    </row>
    <row r="489" spans="2:2" s="227" customFormat="1" x14ac:dyDescent="0.3">
      <c r="B489" s="226"/>
    </row>
    <row r="490" spans="2:2" s="227" customFormat="1" x14ac:dyDescent="0.3">
      <c r="B490" s="226"/>
    </row>
    <row r="491" spans="2:2" s="227" customFormat="1" x14ac:dyDescent="0.3">
      <c r="B491" s="226"/>
    </row>
    <row r="492" spans="2:2" s="227" customFormat="1" x14ac:dyDescent="0.3">
      <c r="B492" s="226"/>
    </row>
    <row r="493" spans="2:2" s="227" customFormat="1" x14ac:dyDescent="0.3">
      <c r="B493" s="226"/>
    </row>
    <row r="494" spans="2:2" s="227" customFormat="1" x14ac:dyDescent="0.3">
      <c r="B494" s="226"/>
    </row>
    <row r="495" spans="2:2" s="227" customFormat="1" x14ac:dyDescent="0.3">
      <c r="B495" s="226"/>
    </row>
    <row r="496" spans="2:2" s="227" customFormat="1" x14ac:dyDescent="0.3">
      <c r="B496" s="226"/>
    </row>
    <row r="497" spans="2:2" s="227" customFormat="1" x14ac:dyDescent="0.3">
      <c r="B497" s="226"/>
    </row>
    <row r="498" spans="2:2" s="227" customFormat="1" x14ac:dyDescent="0.3">
      <c r="B498" s="226"/>
    </row>
    <row r="499" spans="2:2" s="227" customFormat="1" x14ac:dyDescent="0.3">
      <c r="B499" s="226"/>
    </row>
    <row r="500" spans="2:2" s="227" customFormat="1" x14ac:dyDescent="0.3">
      <c r="B500" s="226"/>
    </row>
    <row r="501" spans="2:2" s="227" customFormat="1" x14ac:dyDescent="0.3">
      <c r="B501" s="226"/>
    </row>
    <row r="502" spans="2:2" s="227" customFormat="1" x14ac:dyDescent="0.3">
      <c r="B502" s="226"/>
    </row>
    <row r="503" spans="2:2" s="227" customFormat="1" x14ac:dyDescent="0.3">
      <c r="B503" s="226"/>
    </row>
    <row r="504" spans="2:2" s="227" customFormat="1" x14ac:dyDescent="0.3">
      <c r="B504" s="226"/>
    </row>
    <row r="505" spans="2:2" s="227" customFormat="1" x14ac:dyDescent="0.3">
      <c r="B505" s="226"/>
    </row>
    <row r="506" spans="2:2" s="227" customFormat="1" x14ac:dyDescent="0.3">
      <c r="B506" s="226"/>
    </row>
    <row r="507" spans="2:2" s="227" customFormat="1" x14ac:dyDescent="0.3">
      <c r="B507" s="226"/>
    </row>
    <row r="508" spans="2:2" s="227" customFormat="1" x14ac:dyDescent="0.3">
      <c r="B508" s="226"/>
    </row>
    <row r="509" spans="2:2" s="227" customFormat="1" x14ac:dyDescent="0.3">
      <c r="B509" s="226"/>
    </row>
    <row r="510" spans="2:2" s="227" customFormat="1" x14ac:dyDescent="0.3">
      <c r="B510" s="226"/>
    </row>
    <row r="511" spans="2:2" s="227" customFormat="1" x14ac:dyDescent="0.3">
      <c r="B511" s="226"/>
    </row>
    <row r="512" spans="2:2" s="227" customFormat="1" x14ac:dyDescent="0.3">
      <c r="B512" s="226"/>
    </row>
    <row r="513" spans="2:2" s="227" customFormat="1" x14ac:dyDescent="0.3">
      <c r="B513" s="226"/>
    </row>
    <row r="514" spans="2:2" s="227" customFormat="1" x14ac:dyDescent="0.3">
      <c r="B514" s="226"/>
    </row>
    <row r="515" spans="2:2" s="227" customFormat="1" x14ac:dyDescent="0.3">
      <c r="B515" s="226"/>
    </row>
    <row r="516" spans="2:2" s="227" customFormat="1" x14ac:dyDescent="0.3">
      <c r="B516" s="226"/>
    </row>
    <row r="517" spans="2:2" s="227" customFormat="1" x14ac:dyDescent="0.3">
      <c r="B517" s="226"/>
    </row>
    <row r="518" spans="2:2" s="227" customFormat="1" x14ac:dyDescent="0.3">
      <c r="B518" s="226"/>
    </row>
    <row r="519" spans="2:2" s="227" customFormat="1" x14ac:dyDescent="0.3">
      <c r="B519" s="226"/>
    </row>
    <row r="520" spans="2:2" s="227" customFormat="1" x14ac:dyDescent="0.3">
      <c r="B520" s="226"/>
    </row>
    <row r="521" spans="2:2" s="227" customFormat="1" x14ac:dyDescent="0.3">
      <c r="B521" s="226"/>
    </row>
    <row r="522" spans="2:2" s="227" customFormat="1" x14ac:dyDescent="0.3">
      <c r="B522" s="226"/>
    </row>
    <row r="523" spans="2:2" s="227" customFormat="1" x14ac:dyDescent="0.3">
      <c r="B523" s="226"/>
    </row>
    <row r="524" spans="2:2" s="227" customFormat="1" x14ac:dyDescent="0.3">
      <c r="B524" s="226"/>
    </row>
    <row r="525" spans="2:2" s="227" customFormat="1" x14ac:dyDescent="0.3">
      <c r="B525" s="226"/>
    </row>
    <row r="526" spans="2:2" s="227" customFormat="1" x14ac:dyDescent="0.3">
      <c r="B526" s="226"/>
    </row>
    <row r="527" spans="2:2" s="227" customFormat="1" x14ac:dyDescent="0.3">
      <c r="B527" s="2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topLeftCell="A7" zoomScale="80" zoomScaleNormal="80" workbookViewId="0">
      <selection activeCell="G20" sqref="G20"/>
    </sheetView>
  </sheetViews>
  <sheetFormatPr defaultColWidth="9.109375" defaultRowHeight="14.4" x14ac:dyDescent="0.3"/>
  <cols>
    <col min="1" max="1" width="3.33203125" style="64" customWidth="1"/>
    <col min="2" max="2" width="31.88671875" style="64" customWidth="1"/>
    <col min="3" max="3" width="41.6640625" style="64" customWidth="1"/>
    <col min="4" max="4" width="16.88671875" style="64" customWidth="1"/>
    <col min="5" max="5" width="18.44140625" style="64" customWidth="1"/>
    <col min="6" max="6" width="17.88671875" style="64" customWidth="1"/>
    <col min="7" max="7" width="21.5546875" style="64" customWidth="1"/>
    <col min="8" max="8" width="23.77734375" style="64" customWidth="1"/>
    <col min="9" max="9" width="9.109375" style="64"/>
    <col min="10" max="10" width="32.44140625" style="64" customWidth="1"/>
    <col min="11" max="16384" width="9.109375" style="64"/>
  </cols>
  <sheetData>
    <row r="1" spans="2:14" x14ac:dyDescent="0.3">
      <c r="B1" s="64" t="s">
        <v>362</v>
      </c>
    </row>
    <row r="2" spans="2:14" s="8" customFormat="1" ht="13.8" customHeight="1" x14ac:dyDescent="0.35">
      <c r="B2" s="1" t="s">
        <v>209</v>
      </c>
      <c r="C2" s="1"/>
      <c r="D2" s="1" t="s">
        <v>211</v>
      </c>
      <c r="E2" s="2"/>
      <c r="F2" s="3" t="s">
        <v>0</v>
      </c>
      <c r="G2" s="1"/>
      <c r="H2" s="4"/>
      <c r="I2" s="4"/>
      <c r="J2" s="5"/>
      <c r="K2" s="6"/>
      <c r="L2" s="6"/>
      <c r="M2" s="7"/>
      <c r="N2" s="7"/>
    </row>
    <row r="3" spans="2:14" s="8" customFormat="1" ht="13.8" customHeight="1" x14ac:dyDescent="0.35">
      <c r="B3" s="1" t="s">
        <v>1</v>
      </c>
      <c r="C3" s="1"/>
      <c r="D3" s="1" t="s">
        <v>2</v>
      </c>
      <c r="E3" s="2"/>
      <c r="F3" s="3" t="s">
        <v>0</v>
      </c>
      <c r="G3" s="1"/>
      <c r="H3" s="4"/>
      <c r="I3" s="4"/>
      <c r="J3" s="5"/>
      <c r="K3" s="9"/>
      <c r="L3" s="10"/>
      <c r="M3" s="7"/>
      <c r="N3" s="7"/>
    </row>
    <row r="4" spans="2:14" s="8" customFormat="1" ht="46.2" customHeight="1" x14ac:dyDescent="0.35">
      <c r="B4" s="1" t="s">
        <v>210</v>
      </c>
      <c r="C4" s="1"/>
      <c r="D4" s="1"/>
      <c r="E4" s="2"/>
      <c r="F4" s="3"/>
      <c r="G4" s="1"/>
      <c r="H4" s="11"/>
      <c r="I4" s="11"/>
      <c r="J4" s="12"/>
      <c r="K4" s="12"/>
      <c r="L4" s="6"/>
      <c r="M4" s="7"/>
      <c r="N4" s="7"/>
    </row>
    <row r="5" spans="2:14" ht="30.75" customHeight="1" x14ac:dyDescent="0.3">
      <c r="B5" s="63" t="s">
        <v>3</v>
      </c>
      <c r="C5" s="65" t="s">
        <v>198</v>
      </c>
      <c r="F5" s="66" t="s">
        <v>4</v>
      </c>
      <c r="G5" s="67" t="s">
        <v>5</v>
      </c>
      <c r="H5" s="68"/>
      <c r="I5" s="68"/>
      <c r="J5" s="69"/>
      <c r="K5" s="69"/>
      <c r="L5" s="70"/>
      <c r="M5" s="71"/>
      <c r="N5" s="71"/>
    </row>
    <row r="7" spans="2:14" s="388" customFormat="1" x14ac:dyDescent="0.3">
      <c r="B7" s="387" t="s">
        <v>119</v>
      </c>
    </row>
    <row r="8" spans="2:14" s="388" customFormat="1" x14ac:dyDescent="0.3">
      <c r="B8" s="389" t="s">
        <v>197</v>
      </c>
    </row>
    <row r="9" spans="2:14" s="388" customFormat="1" x14ac:dyDescent="0.3">
      <c r="B9" s="389" t="s">
        <v>120</v>
      </c>
    </row>
    <row r="10" spans="2:14" s="388" customFormat="1" x14ac:dyDescent="0.3">
      <c r="B10" s="389" t="s">
        <v>121</v>
      </c>
    </row>
    <row r="11" spans="2:14" s="388" customFormat="1" x14ac:dyDescent="0.3">
      <c r="B11" s="389" t="s">
        <v>122</v>
      </c>
    </row>
    <row r="12" spans="2:14" s="388" customFormat="1" x14ac:dyDescent="0.3">
      <c r="B12" s="389" t="s">
        <v>243</v>
      </c>
    </row>
    <row r="13" spans="2:14" s="388" customFormat="1" x14ac:dyDescent="0.3">
      <c r="B13" s="388" t="s">
        <v>123</v>
      </c>
    </row>
    <row r="15" spans="2:14" x14ac:dyDescent="0.3">
      <c r="B15" s="64" t="s">
        <v>90</v>
      </c>
      <c r="C15" s="72">
        <v>2018</v>
      </c>
    </row>
    <row r="16" spans="2:14" x14ac:dyDescent="0.3">
      <c r="B16" s="64" t="s">
        <v>91</v>
      </c>
      <c r="C16" s="72">
        <v>2017</v>
      </c>
    </row>
    <row r="17" spans="2:10" ht="15" thickBot="1" x14ac:dyDescent="0.35">
      <c r="B17" s="64" t="s">
        <v>92</v>
      </c>
      <c r="C17" s="73" t="s">
        <v>114</v>
      </c>
    </row>
    <row r="18" spans="2:10" ht="15" customHeight="1" x14ac:dyDescent="0.3">
      <c r="B18" s="285" t="s">
        <v>113</v>
      </c>
      <c r="C18" s="297" t="s">
        <v>104</v>
      </c>
      <c r="D18" s="74" t="s">
        <v>93</v>
      </c>
      <c r="E18" s="300" t="s">
        <v>115</v>
      </c>
      <c r="F18" s="301"/>
      <c r="G18" s="288" t="s">
        <v>116</v>
      </c>
      <c r="H18" s="290" t="s">
        <v>117</v>
      </c>
      <c r="I18" s="291" t="s">
        <v>26</v>
      </c>
      <c r="J18" s="294" t="s">
        <v>118</v>
      </c>
    </row>
    <row r="19" spans="2:10" ht="28.8" customHeight="1" x14ac:dyDescent="0.3">
      <c r="B19" s="286"/>
      <c r="C19" s="298"/>
      <c r="D19" s="75">
        <f>C15</f>
        <v>2018</v>
      </c>
      <c r="E19" s="76">
        <f>C15</f>
        <v>2018</v>
      </c>
      <c r="F19" s="76">
        <f>C16</f>
        <v>2017</v>
      </c>
      <c r="G19" s="289"/>
      <c r="H19" s="289"/>
      <c r="I19" s="292"/>
      <c r="J19" s="295"/>
    </row>
    <row r="20" spans="2:10" ht="15" thickBot="1" x14ac:dyDescent="0.35">
      <c r="B20" s="287"/>
      <c r="C20" s="299"/>
      <c r="D20" s="77" t="str">
        <f>C17</f>
        <v>тыс. руб.</v>
      </c>
      <c r="E20" s="78" t="str">
        <f>C17</f>
        <v>тыс. руб.</v>
      </c>
      <c r="F20" s="78" t="str">
        <f>C17</f>
        <v>тыс. руб.</v>
      </c>
      <c r="G20" s="78" t="str">
        <f>C17</f>
        <v>тыс. руб.</v>
      </c>
      <c r="H20" s="78" t="str">
        <f>C17</f>
        <v>тыс. руб.</v>
      </c>
      <c r="I20" s="293"/>
      <c r="J20" s="296"/>
    </row>
    <row r="21" spans="2:10" x14ac:dyDescent="0.3">
      <c r="B21" s="79" t="s">
        <v>94</v>
      </c>
      <c r="C21" s="80"/>
      <c r="D21" s="81"/>
      <c r="E21" s="81"/>
      <c r="F21" s="81"/>
      <c r="G21" s="81">
        <f>D21-E21</f>
        <v>0</v>
      </c>
      <c r="H21" s="82">
        <f>E21-F21</f>
        <v>0</v>
      </c>
      <c r="I21" s="80"/>
      <c r="J21" s="83"/>
    </row>
    <row r="22" spans="2:10" x14ac:dyDescent="0.3">
      <c r="B22" s="84" t="s">
        <v>112</v>
      </c>
      <c r="C22" s="85"/>
      <c r="D22" s="86"/>
      <c r="E22" s="86"/>
      <c r="F22" s="86"/>
      <c r="G22" s="81">
        <f t="shared" ref="G22:G39" si="0">D22-E22</f>
        <v>0</v>
      </c>
      <c r="H22" s="82">
        <f t="shared" ref="H22:H39" si="1">E22-F22</f>
        <v>0</v>
      </c>
      <c r="I22" s="85"/>
      <c r="J22" s="87"/>
    </row>
    <row r="23" spans="2:10" ht="28.8" x14ac:dyDescent="0.3">
      <c r="B23" s="88" t="s">
        <v>105</v>
      </c>
      <c r="C23" s="85"/>
      <c r="D23" s="86"/>
      <c r="E23" s="86"/>
      <c r="F23" s="86"/>
      <c r="G23" s="81">
        <f t="shared" si="0"/>
        <v>0</v>
      </c>
      <c r="H23" s="82">
        <f t="shared" si="1"/>
        <v>0</v>
      </c>
      <c r="I23" s="85"/>
      <c r="J23" s="87"/>
    </row>
    <row r="24" spans="2:10" x14ac:dyDescent="0.3">
      <c r="B24" s="84" t="s">
        <v>95</v>
      </c>
      <c r="C24" s="85"/>
      <c r="D24" s="86"/>
      <c r="E24" s="86"/>
      <c r="F24" s="86"/>
      <c r="G24" s="81">
        <f t="shared" si="0"/>
        <v>0</v>
      </c>
      <c r="H24" s="82">
        <f t="shared" si="1"/>
        <v>0</v>
      </c>
      <c r="I24" s="85"/>
      <c r="J24" s="87"/>
    </row>
    <row r="25" spans="2:10" x14ac:dyDescent="0.3">
      <c r="B25" s="89" t="s">
        <v>96</v>
      </c>
      <c r="C25" s="85"/>
      <c r="D25" s="86"/>
      <c r="E25" s="86"/>
      <c r="F25" s="86"/>
      <c r="G25" s="81">
        <f t="shared" si="0"/>
        <v>0</v>
      </c>
      <c r="H25" s="82">
        <f t="shared" si="1"/>
        <v>0</v>
      </c>
      <c r="I25" s="85"/>
      <c r="J25" s="87"/>
    </row>
    <row r="26" spans="2:10" x14ac:dyDescent="0.3">
      <c r="B26" s="84" t="s">
        <v>97</v>
      </c>
      <c r="C26" s="85"/>
      <c r="D26" s="86"/>
      <c r="E26" s="86"/>
      <c r="F26" s="86"/>
      <c r="G26" s="81">
        <f t="shared" si="0"/>
        <v>0</v>
      </c>
      <c r="H26" s="82">
        <f t="shared" si="1"/>
        <v>0</v>
      </c>
      <c r="I26" s="85"/>
      <c r="J26" s="87"/>
    </row>
    <row r="27" spans="2:10" x14ac:dyDescent="0.3">
      <c r="B27" s="89" t="s">
        <v>107</v>
      </c>
      <c r="C27" s="85"/>
      <c r="D27" s="86"/>
      <c r="E27" s="90"/>
      <c r="F27" s="91"/>
      <c r="G27" s="81">
        <f t="shared" si="0"/>
        <v>0</v>
      </c>
      <c r="H27" s="82">
        <f t="shared" si="1"/>
        <v>0</v>
      </c>
      <c r="I27" s="85"/>
      <c r="J27" s="87"/>
    </row>
    <row r="28" spans="2:10" x14ac:dyDescent="0.3">
      <c r="B28" s="84" t="s">
        <v>98</v>
      </c>
      <c r="C28" s="85"/>
      <c r="D28" s="86"/>
      <c r="E28" s="86"/>
      <c r="F28" s="86"/>
      <c r="G28" s="81">
        <f t="shared" si="0"/>
        <v>0</v>
      </c>
      <c r="H28" s="82">
        <f t="shared" si="1"/>
        <v>0</v>
      </c>
      <c r="I28" s="85"/>
      <c r="J28" s="87"/>
    </row>
    <row r="29" spans="2:10" x14ac:dyDescent="0.3">
      <c r="B29" s="88" t="s">
        <v>106</v>
      </c>
      <c r="C29" s="85"/>
      <c r="D29" s="86"/>
      <c r="E29" s="90">
        <v>0</v>
      </c>
      <c r="F29" s="91">
        <v>0</v>
      </c>
      <c r="G29" s="81">
        <f t="shared" si="0"/>
        <v>0</v>
      </c>
      <c r="H29" s="82">
        <f t="shared" si="1"/>
        <v>0</v>
      </c>
      <c r="I29" s="85"/>
      <c r="J29" s="87"/>
    </row>
    <row r="30" spans="2:10" x14ac:dyDescent="0.3">
      <c r="B30" s="92" t="s">
        <v>108</v>
      </c>
      <c r="C30" s="85"/>
      <c r="D30" s="86"/>
      <c r="E30" s="86"/>
      <c r="F30" s="86"/>
      <c r="G30" s="81">
        <f t="shared" si="0"/>
        <v>0</v>
      </c>
      <c r="H30" s="82">
        <f t="shared" si="1"/>
        <v>0</v>
      </c>
      <c r="I30" s="85"/>
      <c r="J30" s="87"/>
    </row>
    <row r="31" spans="2:10" x14ac:dyDescent="0.3">
      <c r="B31" s="84" t="s">
        <v>99</v>
      </c>
      <c r="C31" s="85"/>
      <c r="D31" s="86"/>
      <c r="E31" s="86"/>
      <c r="F31" s="86"/>
      <c r="G31" s="81">
        <f t="shared" si="0"/>
        <v>0</v>
      </c>
      <c r="H31" s="82">
        <f t="shared" si="1"/>
        <v>0</v>
      </c>
      <c r="I31" s="85"/>
      <c r="J31" s="87"/>
    </row>
    <row r="32" spans="2:10" x14ac:dyDescent="0.3">
      <c r="B32" s="84" t="s">
        <v>100</v>
      </c>
      <c r="C32" s="85"/>
      <c r="D32" s="86"/>
      <c r="E32" s="86"/>
      <c r="F32" s="86"/>
      <c r="G32" s="81">
        <f t="shared" si="0"/>
        <v>0</v>
      </c>
      <c r="H32" s="82">
        <f t="shared" si="1"/>
        <v>0</v>
      </c>
      <c r="I32" s="85"/>
      <c r="J32" s="87"/>
    </row>
    <row r="33" spans="2:10" x14ac:dyDescent="0.3">
      <c r="B33" s="84" t="s">
        <v>101</v>
      </c>
      <c r="C33" s="85"/>
      <c r="D33" s="86"/>
      <c r="E33" s="86"/>
      <c r="F33" s="86"/>
      <c r="G33" s="81">
        <f t="shared" si="0"/>
        <v>0</v>
      </c>
      <c r="H33" s="82">
        <f t="shared" si="1"/>
        <v>0</v>
      </c>
      <c r="I33" s="85"/>
      <c r="J33" s="87"/>
    </row>
    <row r="34" spans="2:10" x14ac:dyDescent="0.3">
      <c r="B34" s="84" t="s">
        <v>102</v>
      </c>
      <c r="C34" s="85"/>
      <c r="D34" s="86"/>
      <c r="E34" s="93"/>
      <c r="F34" s="94"/>
      <c r="G34" s="81">
        <f t="shared" si="0"/>
        <v>0</v>
      </c>
      <c r="H34" s="82">
        <f t="shared" si="1"/>
        <v>0</v>
      </c>
      <c r="I34" s="85"/>
      <c r="J34" s="87"/>
    </row>
    <row r="35" spans="2:10" x14ac:dyDescent="0.3">
      <c r="B35" s="84" t="s">
        <v>103</v>
      </c>
      <c r="C35" s="85"/>
      <c r="D35" s="86"/>
      <c r="E35" s="94"/>
      <c r="F35" s="94"/>
      <c r="G35" s="81">
        <f t="shared" si="0"/>
        <v>0</v>
      </c>
      <c r="H35" s="82">
        <f t="shared" si="1"/>
        <v>0</v>
      </c>
      <c r="I35" s="85"/>
      <c r="J35" s="87"/>
    </row>
    <row r="36" spans="2:10" x14ac:dyDescent="0.3">
      <c r="B36" s="84" t="s">
        <v>109</v>
      </c>
      <c r="C36" s="85"/>
      <c r="D36" s="86"/>
      <c r="E36" s="94"/>
      <c r="F36" s="94"/>
      <c r="G36" s="81">
        <f t="shared" si="0"/>
        <v>0</v>
      </c>
      <c r="H36" s="82">
        <f t="shared" si="1"/>
        <v>0</v>
      </c>
      <c r="I36" s="85"/>
      <c r="J36" s="87"/>
    </row>
    <row r="37" spans="2:10" x14ac:dyDescent="0.3">
      <c r="B37" s="84" t="s">
        <v>110</v>
      </c>
      <c r="C37" s="85"/>
      <c r="D37" s="86"/>
      <c r="E37" s="94"/>
      <c r="F37" s="94"/>
      <c r="G37" s="81">
        <f t="shared" si="0"/>
        <v>0</v>
      </c>
      <c r="H37" s="82">
        <f t="shared" si="1"/>
        <v>0</v>
      </c>
      <c r="I37" s="85"/>
      <c r="J37" s="87"/>
    </row>
    <row r="38" spans="2:10" x14ac:dyDescent="0.3">
      <c r="B38" s="84" t="s">
        <v>111</v>
      </c>
      <c r="C38" s="85"/>
      <c r="D38" s="86"/>
      <c r="E38" s="94"/>
      <c r="F38" s="94"/>
      <c r="G38" s="81">
        <f t="shared" si="0"/>
        <v>0</v>
      </c>
      <c r="H38" s="82">
        <f t="shared" si="1"/>
        <v>0</v>
      </c>
      <c r="I38" s="85"/>
      <c r="J38" s="87"/>
    </row>
    <row r="39" spans="2:10" ht="15" thickBot="1" x14ac:dyDescent="0.35">
      <c r="B39" s="95" t="s">
        <v>126</v>
      </c>
      <c r="C39" s="96"/>
      <c r="D39" s="97"/>
      <c r="E39" s="98"/>
      <c r="F39" s="98"/>
      <c r="G39" s="99">
        <f t="shared" si="0"/>
        <v>0</v>
      </c>
      <c r="H39" s="100">
        <f t="shared" si="1"/>
        <v>0</v>
      </c>
      <c r="I39" s="96"/>
      <c r="J39" s="101"/>
    </row>
  </sheetData>
  <mergeCells count="7">
    <mergeCell ref="B18:B20"/>
    <mergeCell ref="G18:G19"/>
    <mergeCell ref="H18:H19"/>
    <mergeCell ref="I18:I20"/>
    <mergeCell ref="J18:J20"/>
    <mergeCell ref="C18:C20"/>
    <mergeCell ref="E18:F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0"/>
  <sheetViews>
    <sheetView tabSelected="1" zoomScale="80" zoomScaleNormal="80" workbookViewId="0">
      <selection activeCell="B20" sqref="B20"/>
    </sheetView>
  </sheetViews>
  <sheetFormatPr defaultRowHeight="14.4" x14ac:dyDescent="0.3"/>
  <cols>
    <col min="1" max="1" width="4" style="55" customWidth="1"/>
    <col min="2" max="2" width="14.44140625" style="55" customWidth="1"/>
    <col min="3" max="3" width="67.21875" style="55" customWidth="1"/>
    <col min="4" max="4" width="39.33203125" style="55" customWidth="1"/>
    <col min="5" max="5" width="14.88671875" style="55" customWidth="1"/>
    <col min="6" max="6" width="15.33203125" style="55" customWidth="1"/>
    <col min="7" max="7" width="70.77734375" style="55" customWidth="1"/>
    <col min="8" max="16384" width="8.88671875" style="55"/>
  </cols>
  <sheetData>
    <row r="1" spans="2:14" x14ac:dyDescent="0.3">
      <c r="B1" s="224" t="s">
        <v>262</v>
      </c>
    </row>
    <row r="2" spans="2:14" s="8" customFormat="1" ht="13.8" customHeight="1" x14ac:dyDescent="0.35">
      <c r="B2" s="1" t="s">
        <v>209</v>
      </c>
      <c r="C2" s="1"/>
      <c r="D2" s="1" t="s">
        <v>211</v>
      </c>
      <c r="E2" s="2"/>
      <c r="F2" s="3" t="s">
        <v>0</v>
      </c>
      <c r="G2" s="1"/>
      <c r="H2" s="4"/>
      <c r="I2" s="4"/>
      <c r="J2" s="5"/>
      <c r="K2" s="6"/>
      <c r="L2" s="6"/>
      <c r="M2" s="7"/>
      <c r="N2" s="7"/>
    </row>
    <row r="3" spans="2:14" s="8" customFormat="1" ht="13.8" customHeight="1" x14ac:dyDescent="0.35">
      <c r="B3" s="1" t="s">
        <v>1</v>
      </c>
      <c r="C3" s="1"/>
      <c r="D3" s="1" t="s">
        <v>2</v>
      </c>
      <c r="E3" s="2"/>
      <c r="F3" s="3" t="s">
        <v>0</v>
      </c>
      <c r="G3" s="1"/>
      <c r="H3" s="4"/>
      <c r="I3" s="4"/>
      <c r="J3" s="5"/>
      <c r="K3" s="9"/>
      <c r="L3" s="10"/>
      <c r="M3" s="7"/>
      <c r="N3" s="7"/>
    </row>
    <row r="4" spans="2:14" s="8" customFormat="1" ht="46.2" customHeight="1" x14ac:dyDescent="0.35">
      <c r="B4" s="1" t="s">
        <v>210</v>
      </c>
      <c r="C4" s="1"/>
      <c r="D4" s="1"/>
      <c r="E4" s="2"/>
      <c r="F4" s="3"/>
      <c r="G4" s="1"/>
      <c r="H4" s="11"/>
      <c r="I4" s="11"/>
      <c r="J4" s="12"/>
      <c r="K4" s="12"/>
      <c r="L4" s="6"/>
      <c r="M4" s="7"/>
      <c r="N4" s="7"/>
    </row>
    <row r="5" spans="2:14" s="64" customFormat="1" ht="30.75" customHeight="1" x14ac:dyDescent="0.3">
      <c r="B5" s="63" t="s">
        <v>3</v>
      </c>
      <c r="C5" s="112" t="s">
        <v>199</v>
      </c>
      <c r="F5" s="66" t="s">
        <v>4</v>
      </c>
      <c r="G5" s="67" t="s">
        <v>5</v>
      </c>
      <c r="I5" s="71"/>
      <c r="J5" s="71"/>
    </row>
    <row r="6" spans="2:14" s="388" customFormat="1" ht="21.6" customHeight="1" x14ac:dyDescent="0.3">
      <c r="B6" s="390" t="s">
        <v>244</v>
      </c>
      <c r="C6" s="391"/>
      <c r="F6" s="392"/>
      <c r="G6" s="407"/>
      <c r="I6" s="408"/>
      <c r="J6" s="408"/>
    </row>
    <row r="7" spans="2:14" s="411" customFormat="1" x14ac:dyDescent="0.3">
      <c r="B7" s="409" t="s">
        <v>17</v>
      </c>
      <c r="C7" s="410"/>
      <c r="D7" s="410"/>
      <c r="E7" s="410"/>
      <c r="F7" s="410"/>
    </row>
    <row r="8" spans="2:14" s="411" customFormat="1" x14ac:dyDescent="0.3">
      <c r="B8" s="412" t="s">
        <v>157</v>
      </c>
      <c r="C8" s="410"/>
      <c r="D8" s="410"/>
      <c r="E8" s="410"/>
      <c r="F8" s="410"/>
    </row>
    <row r="9" spans="2:14" s="411" customFormat="1" x14ac:dyDescent="0.3">
      <c r="B9" s="412" t="s">
        <v>154</v>
      </c>
      <c r="C9" s="410"/>
      <c r="D9" s="410"/>
      <c r="E9" s="410"/>
      <c r="F9" s="410"/>
    </row>
    <row r="10" spans="2:14" s="411" customFormat="1" x14ac:dyDescent="0.3">
      <c r="B10" s="410" t="s">
        <v>155</v>
      </c>
      <c r="C10" s="410"/>
      <c r="D10" s="410"/>
      <c r="E10" s="410"/>
      <c r="F10" s="410"/>
    </row>
    <row r="11" spans="2:14" s="411" customFormat="1" x14ac:dyDescent="0.3">
      <c r="B11" s="413" t="s">
        <v>137</v>
      </c>
      <c r="C11" s="410" t="s">
        <v>133</v>
      </c>
      <c r="E11" s="410"/>
      <c r="F11" s="410"/>
    </row>
    <row r="12" spans="2:14" s="411" customFormat="1" x14ac:dyDescent="0.3">
      <c r="B12" s="413" t="s">
        <v>138</v>
      </c>
      <c r="C12" s="410" t="s">
        <v>134</v>
      </c>
      <c r="E12" s="410"/>
      <c r="F12" s="410"/>
    </row>
    <row r="13" spans="2:14" s="411" customFormat="1" x14ac:dyDescent="0.3">
      <c r="B13" s="413" t="s">
        <v>139</v>
      </c>
      <c r="C13" s="410" t="s">
        <v>135</v>
      </c>
      <c r="E13" s="410"/>
      <c r="F13" s="410"/>
    </row>
    <row r="14" spans="2:14" s="411" customFormat="1" x14ac:dyDescent="0.3">
      <c r="B14" s="413" t="s">
        <v>140</v>
      </c>
      <c r="C14" s="410" t="s">
        <v>136</v>
      </c>
      <c r="E14" s="410"/>
      <c r="F14" s="410"/>
    </row>
    <row r="15" spans="2:14" s="411" customFormat="1" x14ac:dyDescent="0.3">
      <c r="B15" s="413" t="s">
        <v>141</v>
      </c>
      <c r="C15" s="410" t="s">
        <v>156</v>
      </c>
      <c r="E15" s="410"/>
      <c r="F15" s="410"/>
    </row>
    <row r="16" spans="2:14" s="411" customFormat="1" x14ac:dyDescent="0.3">
      <c r="B16" s="412" t="s">
        <v>200</v>
      </c>
      <c r="C16" s="413"/>
      <c r="D16" s="410"/>
      <c r="E16" s="410"/>
      <c r="F16" s="410"/>
    </row>
    <row r="17" spans="2:7" s="411" customFormat="1" x14ac:dyDescent="0.3">
      <c r="B17" s="412" t="s">
        <v>160</v>
      </c>
      <c r="C17" s="413"/>
      <c r="D17" s="410"/>
      <c r="E17" s="410"/>
      <c r="F17" s="410"/>
    </row>
    <row r="18" spans="2:7" s="411" customFormat="1" x14ac:dyDescent="0.3">
      <c r="B18" s="412" t="s">
        <v>161</v>
      </c>
      <c r="C18" s="413"/>
      <c r="D18" s="410"/>
      <c r="E18" s="410"/>
      <c r="F18" s="410"/>
    </row>
    <row r="19" spans="2:7" s="411" customFormat="1" x14ac:dyDescent="0.3">
      <c r="B19" s="410"/>
      <c r="C19" s="413"/>
      <c r="D19" s="410"/>
      <c r="E19" s="410"/>
      <c r="F19" s="410"/>
    </row>
    <row r="20" spans="2:7" s="411" customFormat="1" x14ac:dyDescent="0.3">
      <c r="B20" s="414" t="s">
        <v>159</v>
      </c>
      <c r="C20" s="410"/>
      <c r="D20" s="410"/>
      <c r="E20" s="410"/>
      <c r="F20" s="410"/>
    </row>
    <row r="21" spans="2:7" s="411" customFormat="1" ht="60" customHeight="1" x14ac:dyDescent="0.3">
      <c r="B21" s="415" t="s">
        <v>245</v>
      </c>
      <c r="C21" s="416"/>
      <c r="D21" s="416"/>
      <c r="E21" s="416"/>
      <c r="F21" s="416"/>
      <c r="G21" s="416"/>
    </row>
    <row r="22" spans="2:7" s="411" customFormat="1" ht="45" customHeight="1" x14ac:dyDescent="0.3">
      <c r="B22" s="417" t="s">
        <v>201</v>
      </c>
      <c r="C22" s="417"/>
      <c r="D22" s="417"/>
      <c r="E22" s="417"/>
      <c r="F22" s="417"/>
      <c r="G22" s="417"/>
    </row>
    <row r="23" spans="2:7" s="411" customFormat="1" ht="118.2" customHeight="1" x14ac:dyDescent="0.3">
      <c r="B23" s="418" t="s">
        <v>202</v>
      </c>
      <c r="C23" s="417"/>
      <c r="D23" s="417"/>
      <c r="E23" s="417"/>
      <c r="F23" s="417"/>
      <c r="G23" s="417"/>
    </row>
    <row r="24" spans="2:7" ht="15" thickBot="1" x14ac:dyDescent="0.35"/>
    <row r="25" spans="2:7" x14ac:dyDescent="0.3">
      <c r="B25" s="320" t="s">
        <v>132</v>
      </c>
      <c r="C25" s="323" t="s">
        <v>131</v>
      </c>
      <c r="D25" s="323" t="s">
        <v>151</v>
      </c>
      <c r="E25" s="309" t="s">
        <v>153</v>
      </c>
      <c r="F25" s="315" t="s">
        <v>142</v>
      </c>
      <c r="G25" s="307" t="s">
        <v>152</v>
      </c>
    </row>
    <row r="26" spans="2:7" s="56" customFormat="1" x14ac:dyDescent="0.3">
      <c r="B26" s="321"/>
      <c r="C26" s="324"/>
      <c r="D26" s="326"/>
      <c r="E26" s="310"/>
      <c r="F26" s="316"/>
      <c r="G26" s="307"/>
    </row>
    <row r="27" spans="2:7" s="56" customFormat="1" ht="15" thickBot="1" x14ac:dyDescent="0.35">
      <c r="B27" s="322"/>
      <c r="C27" s="325"/>
      <c r="D27" s="327"/>
      <c r="E27" s="311"/>
      <c r="F27" s="317"/>
      <c r="G27" s="308"/>
    </row>
    <row r="28" spans="2:7" s="56" customFormat="1" x14ac:dyDescent="0.3">
      <c r="B28" s="318" t="s">
        <v>127</v>
      </c>
      <c r="C28" s="319"/>
      <c r="D28" s="319"/>
      <c r="E28" s="107"/>
      <c r="F28" s="108"/>
    </row>
    <row r="29" spans="2:7" s="56" customFormat="1" x14ac:dyDescent="0.3">
      <c r="B29" s="57"/>
      <c r="C29" s="58"/>
      <c r="D29" s="102" t="s">
        <v>94</v>
      </c>
      <c r="E29" s="106" t="s">
        <v>137</v>
      </c>
      <c r="F29" s="109">
        <v>10</v>
      </c>
      <c r="G29" s="56" t="str">
        <f t="shared" ref="G29:G60" si="0">CONCATENATE(D29,E29)</f>
        <v>Нематериальные активыС</v>
      </c>
    </row>
    <row r="30" spans="2:7" s="56" customFormat="1" x14ac:dyDescent="0.3">
      <c r="B30" s="57"/>
      <c r="C30" s="58"/>
      <c r="D30" s="102" t="s">
        <v>112</v>
      </c>
      <c r="E30" s="106" t="s">
        <v>139</v>
      </c>
      <c r="F30" s="109">
        <v>6</v>
      </c>
      <c r="G30" s="56" t="str">
        <f t="shared" si="0"/>
        <v>Основные средстваТ</v>
      </c>
    </row>
    <row r="31" spans="2:7" s="56" customFormat="1" ht="29.4" customHeight="1" x14ac:dyDescent="0.3">
      <c r="B31" s="57"/>
      <c r="C31" s="58"/>
      <c r="D31" s="102" t="s">
        <v>105</v>
      </c>
      <c r="E31" s="106"/>
      <c r="F31" s="109"/>
      <c r="G31" s="56" t="str">
        <f t="shared" si="0"/>
        <v>Финансовые вложения, долго- и краткосрочные</v>
      </c>
    </row>
    <row r="32" spans="2:7" s="56" customFormat="1" x14ac:dyDescent="0.3">
      <c r="B32" s="57"/>
      <c r="C32" s="58"/>
      <c r="D32" s="102" t="s">
        <v>95</v>
      </c>
      <c r="E32" s="106"/>
      <c r="F32" s="109"/>
      <c r="G32" s="56" t="str">
        <f t="shared" si="0"/>
        <v>Запасы</v>
      </c>
    </row>
    <row r="33" spans="2:7" s="56" customFormat="1" x14ac:dyDescent="0.3">
      <c r="B33" s="57"/>
      <c r="C33" s="58"/>
      <c r="D33" s="103" t="s">
        <v>96</v>
      </c>
      <c r="E33" s="106"/>
      <c r="F33" s="109"/>
      <c r="G33" s="56" t="str">
        <f t="shared" si="0"/>
        <v>Дебиторская задолженность</v>
      </c>
    </row>
    <row r="34" spans="2:7" s="56" customFormat="1" x14ac:dyDescent="0.3">
      <c r="B34" s="57"/>
      <c r="C34" s="58"/>
      <c r="D34" s="102" t="s">
        <v>97</v>
      </c>
      <c r="E34" s="106"/>
      <c r="F34" s="109"/>
      <c r="G34" s="56" t="str">
        <f t="shared" si="0"/>
        <v>Денежные средства</v>
      </c>
    </row>
    <row r="35" spans="2:7" s="56" customFormat="1" ht="30.6" customHeight="1" x14ac:dyDescent="0.3">
      <c r="B35" s="57"/>
      <c r="C35" s="58"/>
      <c r="D35" s="103" t="s">
        <v>107</v>
      </c>
      <c r="E35" s="106"/>
      <c r="F35" s="109"/>
      <c r="G35" s="56" t="str">
        <f t="shared" si="0"/>
        <v>Кредиты и займы полученные, долго- и краткосрочные</v>
      </c>
    </row>
    <row r="36" spans="2:7" s="56" customFormat="1" x14ac:dyDescent="0.3">
      <c r="B36" s="57"/>
      <c r="C36" s="58"/>
      <c r="D36" s="102" t="s">
        <v>98</v>
      </c>
      <c r="E36" s="106"/>
      <c r="F36" s="109"/>
      <c r="G36" s="56" t="str">
        <f t="shared" si="0"/>
        <v>Кредиторская задолженность</v>
      </c>
    </row>
    <row r="37" spans="2:7" s="56" customFormat="1" x14ac:dyDescent="0.3">
      <c r="B37" s="57"/>
      <c r="C37" s="58"/>
      <c r="D37" s="102" t="s">
        <v>106</v>
      </c>
      <c r="E37" s="106"/>
      <c r="F37" s="109"/>
      <c r="G37" s="56" t="str">
        <f t="shared" si="0"/>
        <v>Задолженность по налогам</v>
      </c>
    </row>
    <row r="38" spans="2:7" s="56" customFormat="1" ht="18.600000000000001" customHeight="1" x14ac:dyDescent="0.3">
      <c r="B38" s="57"/>
      <c r="C38" s="58"/>
      <c r="D38" s="104" t="s">
        <v>108</v>
      </c>
      <c r="E38" s="106"/>
      <c r="F38" s="109"/>
      <c r="G38" s="56" t="str">
        <f t="shared" si="0"/>
        <v>Резервы, долго- и краткосрочные</v>
      </c>
    </row>
    <row r="39" spans="2:7" s="56" customFormat="1" x14ac:dyDescent="0.3">
      <c r="B39" s="57"/>
      <c r="C39" s="58"/>
      <c r="D39" s="102" t="s">
        <v>99</v>
      </c>
      <c r="E39" s="106"/>
      <c r="F39" s="109"/>
      <c r="G39" s="56" t="str">
        <f t="shared" si="0"/>
        <v>Уставный капитал</v>
      </c>
    </row>
    <row r="40" spans="2:7" s="56" customFormat="1" x14ac:dyDescent="0.3">
      <c r="B40" s="57"/>
      <c r="C40" s="58"/>
      <c r="D40" s="102" t="s">
        <v>100</v>
      </c>
      <c r="E40" s="106"/>
      <c r="F40" s="109"/>
      <c r="G40" s="56" t="str">
        <f t="shared" si="0"/>
        <v>Резерв переоценки</v>
      </c>
    </row>
    <row r="41" spans="2:7" s="56" customFormat="1" x14ac:dyDescent="0.3">
      <c r="B41" s="57"/>
      <c r="C41" s="58"/>
      <c r="D41" s="102" t="s">
        <v>101</v>
      </c>
      <c r="E41" s="106"/>
      <c r="F41" s="109"/>
      <c r="G41" s="56" t="str">
        <f t="shared" si="0"/>
        <v>Нераспределенная прибыль</v>
      </c>
    </row>
    <row r="42" spans="2:7" s="56" customFormat="1" x14ac:dyDescent="0.3">
      <c r="B42" s="57"/>
      <c r="C42" s="58"/>
      <c r="D42" s="102" t="s">
        <v>102</v>
      </c>
      <c r="E42" s="106"/>
      <c r="F42" s="109"/>
      <c r="G42" s="56" t="str">
        <f t="shared" si="0"/>
        <v>Выручка</v>
      </c>
    </row>
    <row r="43" spans="2:7" s="56" customFormat="1" x14ac:dyDescent="0.3">
      <c r="B43" s="57"/>
      <c r="C43" s="58"/>
      <c r="D43" s="102" t="s">
        <v>103</v>
      </c>
      <c r="E43" s="106"/>
      <c r="F43" s="109"/>
      <c r="G43" s="56" t="str">
        <f t="shared" si="0"/>
        <v>Себестоимость</v>
      </c>
    </row>
    <row r="44" spans="2:7" s="56" customFormat="1" ht="28.8" x14ac:dyDescent="0.3">
      <c r="B44" s="57"/>
      <c r="C44" s="58"/>
      <c r="D44" s="102" t="s">
        <v>109</v>
      </c>
      <c r="E44" s="106"/>
      <c r="F44" s="109"/>
      <c r="G44" s="56" t="str">
        <f t="shared" si="0"/>
        <v>Административные и коммерческие расходы</v>
      </c>
    </row>
    <row r="45" spans="2:7" s="56" customFormat="1" x14ac:dyDescent="0.3">
      <c r="B45" s="57"/>
      <c r="C45" s="58"/>
      <c r="D45" s="102" t="s">
        <v>110</v>
      </c>
      <c r="E45" s="106"/>
      <c r="F45" s="109"/>
      <c r="G45" s="56" t="str">
        <f t="shared" si="0"/>
        <v>Финансовые доходы</v>
      </c>
    </row>
    <row r="46" spans="2:7" s="56" customFormat="1" x14ac:dyDescent="0.3">
      <c r="B46" s="57"/>
      <c r="C46" s="58"/>
      <c r="D46" s="102" t="s">
        <v>111</v>
      </c>
      <c r="E46" s="106"/>
      <c r="F46" s="109"/>
      <c r="G46" s="56" t="str">
        <f t="shared" si="0"/>
        <v>Финансовые расходы</v>
      </c>
    </row>
    <row r="47" spans="2:7" s="56" customFormat="1" x14ac:dyDescent="0.3">
      <c r="B47" s="57"/>
      <c r="C47" s="58"/>
      <c r="D47" s="103" t="s">
        <v>126</v>
      </c>
      <c r="E47" s="106"/>
      <c r="F47" s="109"/>
      <c r="G47" s="56" t="str">
        <f t="shared" si="0"/>
        <v>Налоги (ОФР)</v>
      </c>
    </row>
    <row r="48" spans="2:7" s="56" customFormat="1" ht="15" thickBot="1" x14ac:dyDescent="0.35">
      <c r="B48" s="60"/>
      <c r="C48" s="61"/>
      <c r="D48" s="61"/>
      <c r="E48" s="110"/>
      <c r="F48" s="111"/>
      <c r="G48" s="56" t="str">
        <f t="shared" si="0"/>
        <v/>
      </c>
    </row>
    <row r="49" spans="2:7" s="56" customFormat="1" ht="14.4" customHeight="1" x14ac:dyDescent="0.3">
      <c r="B49" s="312" t="s">
        <v>128</v>
      </c>
      <c r="C49" s="313"/>
      <c r="D49" s="313"/>
      <c r="E49" s="313"/>
      <c r="F49" s="314"/>
      <c r="G49" s="56" t="str">
        <f t="shared" si="0"/>
        <v/>
      </c>
    </row>
    <row r="50" spans="2:7" s="56" customFormat="1" x14ac:dyDescent="0.3">
      <c r="B50" s="57"/>
      <c r="C50" s="58"/>
      <c r="D50" s="303" t="str">
        <f>'Области ФО'!B30</f>
        <v>Подготовка финансовой отчетности</v>
      </c>
      <c r="E50" s="304"/>
      <c r="F50" s="109">
        <v>10</v>
      </c>
      <c r="G50" s="56" t="str">
        <f t="shared" si="0"/>
        <v>Подготовка финансовой отчетности</v>
      </c>
    </row>
    <row r="51" spans="2:7" s="56" customFormat="1" x14ac:dyDescent="0.3">
      <c r="B51" s="57"/>
      <c r="C51" s="58"/>
      <c r="D51" s="303" t="str">
        <f>'Области ФО'!B31</f>
        <v>События после отчетной даты</v>
      </c>
      <c r="E51" s="304"/>
      <c r="F51" s="109"/>
      <c r="G51" s="56" t="str">
        <f t="shared" si="0"/>
        <v>События после отчетной даты</v>
      </c>
    </row>
    <row r="52" spans="2:7" s="56" customFormat="1" x14ac:dyDescent="0.3">
      <c r="B52" s="57"/>
      <c r="C52" s="58"/>
      <c r="D52" s="303" t="str">
        <f>'Области ФО'!B32</f>
        <v>Непрерывность деятельности</v>
      </c>
      <c r="E52" s="304"/>
      <c r="F52" s="109"/>
      <c r="G52" s="56" t="str">
        <f t="shared" si="0"/>
        <v>Непрерывность деятельности</v>
      </c>
    </row>
    <row r="53" spans="2:7" s="56" customFormat="1" x14ac:dyDescent="0.3">
      <c r="B53" s="57"/>
      <c r="C53" s="58"/>
      <c r="D53" s="303" t="str">
        <f>'Области ФО'!B33</f>
        <v>Консолидация</v>
      </c>
      <c r="E53" s="304"/>
      <c r="F53" s="109"/>
      <c r="G53" s="56" t="str">
        <f t="shared" si="0"/>
        <v>Консолидация</v>
      </c>
    </row>
    <row r="54" spans="2:7" s="56" customFormat="1" x14ac:dyDescent="0.3">
      <c r="B54" s="57"/>
      <c r="C54" s="58"/>
      <c r="D54" s="303" t="str">
        <f>'Области ФО'!B34</f>
        <v>Условные и прочие обязательства</v>
      </c>
      <c r="E54" s="304"/>
      <c r="F54" s="109"/>
      <c r="G54" s="56" t="str">
        <f t="shared" si="0"/>
        <v>Условные и прочие обязательства</v>
      </c>
    </row>
    <row r="55" spans="2:7" s="56" customFormat="1" x14ac:dyDescent="0.3">
      <c r="B55" s="57"/>
      <c r="C55" s="58"/>
      <c r="D55" s="303" t="str">
        <f>'Области ФО'!B35</f>
        <v>Операции со связанными сторонами</v>
      </c>
      <c r="E55" s="304"/>
      <c r="F55" s="109"/>
      <c r="G55" s="56" t="str">
        <f t="shared" si="0"/>
        <v>Операции со связанными сторонами</v>
      </c>
    </row>
    <row r="56" spans="2:7" s="56" customFormat="1" x14ac:dyDescent="0.3">
      <c r="B56" s="57"/>
      <c r="C56" s="58"/>
      <c r="D56" s="303" t="str">
        <f>'Области ФО'!B36</f>
        <v>Финансовые инструменты</v>
      </c>
      <c r="E56" s="304"/>
      <c r="F56" s="109"/>
      <c r="G56" s="56" t="str">
        <f t="shared" si="0"/>
        <v>Финансовые инструменты</v>
      </c>
    </row>
    <row r="57" spans="2:7" s="56" customFormat="1" x14ac:dyDescent="0.3">
      <c r="B57" s="57"/>
      <c r="C57" s="58"/>
      <c r="D57" s="303" t="s">
        <v>130</v>
      </c>
      <c r="E57" s="304"/>
      <c r="F57" s="109"/>
      <c r="G57" s="56" t="str">
        <f t="shared" si="0"/>
        <v>Все области</v>
      </c>
    </row>
    <row r="58" spans="2:7" s="56" customFormat="1" x14ac:dyDescent="0.3">
      <c r="B58" s="57"/>
      <c r="C58" s="58"/>
      <c r="D58" s="303" t="s">
        <v>130</v>
      </c>
      <c r="E58" s="304"/>
      <c r="F58" s="109"/>
      <c r="G58" s="56" t="str">
        <f t="shared" si="0"/>
        <v>Все области</v>
      </c>
    </row>
    <row r="59" spans="2:7" s="56" customFormat="1" x14ac:dyDescent="0.3">
      <c r="B59" s="57"/>
      <c r="C59" s="58"/>
      <c r="D59" s="303" t="s">
        <v>130</v>
      </c>
      <c r="E59" s="304"/>
      <c r="F59" s="109"/>
      <c r="G59" s="56" t="str">
        <f t="shared" si="0"/>
        <v>Все области</v>
      </c>
    </row>
    <row r="60" spans="2:7" s="56" customFormat="1" ht="15" thickBot="1" x14ac:dyDescent="0.35">
      <c r="B60" s="60"/>
      <c r="C60" s="61"/>
      <c r="D60" s="305" t="s">
        <v>130</v>
      </c>
      <c r="E60" s="306"/>
      <c r="F60" s="111"/>
      <c r="G60" s="56" t="str">
        <f t="shared" si="0"/>
        <v>Все области</v>
      </c>
    </row>
  </sheetData>
  <mergeCells count="22">
    <mergeCell ref="D52:E52"/>
    <mergeCell ref="D53:E53"/>
    <mergeCell ref="B28:D28"/>
    <mergeCell ref="B25:B27"/>
    <mergeCell ref="C25:C27"/>
    <mergeCell ref="D25:D27"/>
    <mergeCell ref="B21:G21"/>
    <mergeCell ref="B22:G22"/>
    <mergeCell ref="B23:G23"/>
    <mergeCell ref="D59:E59"/>
    <mergeCell ref="D60:E60"/>
    <mergeCell ref="G25:G27"/>
    <mergeCell ref="E25:E27"/>
    <mergeCell ref="D54:E54"/>
    <mergeCell ref="D55:E55"/>
    <mergeCell ref="D56:E56"/>
    <mergeCell ref="D57:E57"/>
    <mergeCell ref="B49:F49"/>
    <mergeCell ref="D58:E58"/>
    <mergeCell ref="F25:F27"/>
    <mergeCell ref="D50:E50"/>
    <mergeCell ref="D51:E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opLeftCell="C10" zoomScale="80" zoomScaleNormal="80" workbookViewId="0">
      <selection activeCell="B15" sqref="B15:I15"/>
    </sheetView>
  </sheetViews>
  <sheetFormatPr defaultRowHeight="14.4" x14ac:dyDescent="0.3"/>
  <cols>
    <col min="1" max="1" width="3.5546875" style="55" customWidth="1"/>
    <col min="2" max="9" width="28.6640625" style="55" customWidth="1"/>
    <col min="10" max="10" width="31.5546875" style="55" customWidth="1"/>
    <col min="11" max="16384" width="8.88671875" style="55"/>
  </cols>
  <sheetData>
    <row r="1" spans="2:14" s="8" customFormat="1" ht="13.8" customHeight="1" x14ac:dyDescent="0.35">
      <c r="B1" s="1" t="s">
        <v>209</v>
      </c>
      <c r="C1" s="1"/>
      <c r="D1" s="1" t="s">
        <v>211</v>
      </c>
      <c r="E1" s="2"/>
      <c r="F1" s="3" t="s">
        <v>0</v>
      </c>
      <c r="G1" s="1"/>
      <c r="H1" s="4"/>
      <c r="I1" s="4"/>
      <c r="J1" s="5"/>
      <c r="K1" s="6"/>
      <c r="L1" s="6"/>
      <c r="M1" s="7"/>
      <c r="N1" s="7"/>
    </row>
    <row r="2" spans="2:14" s="8" customFormat="1" ht="13.8" customHeight="1" x14ac:dyDescent="0.35">
      <c r="B2" s="1" t="s">
        <v>1</v>
      </c>
      <c r="C2" s="1"/>
      <c r="D2" s="1" t="s">
        <v>2</v>
      </c>
      <c r="E2" s="2"/>
      <c r="F2" s="3" t="s">
        <v>0</v>
      </c>
      <c r="G2" s="1"/>
      <c r="H2" s="4"/>
      <c r="I2" s="4"/>
      <c r="J2" s="5"/>
      <c r="K2" s="9"/>
      <c r="L2" s="10"/>
      <c r="M2" s="7"/>
      <c r="N2" s="7"/>
    </row>
    <row r="3" spans="2:14" s="8" customFormat="1" ht="46.2" customHeight="1" x14ac:dyDescent="0.35">
      <c r="B3" s="1" t="s">
        <v>210</v>
      </c>
      <c r="C3" s="1"/>
      <c r="D3" s="1"/>
      <c r="E3" s="2"/>
      <c r="F3" s="3"/>
      <c r="G3" s="1"/>
      <c r="H3" s="11"/>
      <c r="I3" s="11"/>
      <c r="J3" s="12"/>
      <c r="K3" s="12"/>
      <c r="L3" s="6"/>
      <c r="M3" s="7"/>
      <c r="N3" s="7"/>
    </row>
    <row r="4" spans="2:14" s="64" customFormat="1" ht="19.2" customHeight="1" x14ac:dyDescent="0.3">
      <c r="B4" s="63"/>
      <c r="C4" s="112"/>
      <c r="F4" s="66" t="s">
        <v>4</v>
      </c>
      <c r="G4" s="67" t="s">
        <v>5</v>
      </c>
      <c r="I4" s="71"/>
      <c r="J4" s="71"/>
    </row>
    <row r="5" spans="2:14" x14ac:dyDescent="0.3">
      <c r="B5" s="63" t="s">
        <v>3</v>
      </c>
      <c r="C5" s="112" t="s">
        <v>259</v>
      </c>
    </row>
    <row r="6" spans="2:14" x14ac:dyDescent="0.3">
      <c r="B6" s="122"/>
    </row>
    <row r="7" spans="2:14" x14ac:dyDescent="0.3">
      <c r="B7" s="123" t="s">
        <v>203</v>
      </c>
    </row>
    <row r="8" spans="2:14" s="210" customFormat="1" x14ac:dyDescent="0.3">
      <c r="B8" s="211" t="s">
        <v>17</v>
      </c>
    </row>
    <row r="9" spans="2:14" s="210" customFormat="1" x14ac:dyDescent="0.3">
      <c r="B9" s="302" t="s">
        <v>204</v>
      </c>
      <c r="C9" s="328"/>
      <c r="D9" s="328"/>
      <c r="E9" s="328"/>
      <c r="F9" s="328"/>
      <c r="G9" s="328"/>
      <c r="H9" s="328"/>
      <c r="I9" s="328"/>
    </row>
    <row r="10" spans="2:14" s="210" customFormat="1" x14ac:dyDescent="0.3">
      <c r="B10" s="302" t="s">
        <v>246</v>
      </c>
      <c r="C10" s="302"/>
      <c r="D10" s="302"/>
      <c r="E10" s="302"/>
      <c r="F10" s="302"/>
      <c r="G10" s="302"/>
      <c r="H10" s="302"/>
      <c r="I10" s="302"/>
    </row>
    <row r="11" spans="2:14" s="210" customFormat="1" ht="35.4" customHeight="1" x14ac:dyDescent="0.3">
      <c r="B11" s="302" t="s">
        <v>192</v>
      </c>
      <c r="C11" s="329"/>
      <c r="D11" s="329"/>
      <c r="E11" s="329"/>
      <c r="F11" s="329"/>
      <c r="G11" s="329"/>
      <c r="H11" s="329"/>
      <c r="I11" s="329"/>
    </row>
    <row r="12" spans="2:14" s="210" customFormat="1" ht="50.4" customHeight="1" x14ac:dyDescent="0.3">
      <c r="B12" s="302" t="s">
        <v>247</v>
      </c>
      <c r="C12" s="302"/>
      <c r="D12" s="302"/>
      <c r="E12" s="302"/>
      <c r="F12" s="302"/>
      <c r="G12" s="302"/>
      <c r="H12" s="302"/>
      <c r="I12" s="302"/>
    </row>
    <row r="13" spans="2:14" s="210" customFormat="1" ht="50.4" customHeight="1" x14ac:dyDescent="0.3">
      <c r="B13" s="302" t="s">
        <v>248</v>
      </c>
      <c r="C13" s="302"/>
      <c r="D13" s="302"/>
      <c r="E13" s="302"/>
      <c r="F13" s="302"/>
      <c r="G13" s="302"/>
      <c r="H13" s="302"/>
      <c r="I13" s="302"/>
    </row>
    <row r="14" spans="2:14" s="210" customFormat="1" ht="31.8" customHeight="1" x14ac:dyDescent="0.3">
      <c r="B14" s="302" t="s">
        <v>249</v>
      </c>
      <c r="C14" s="302"/>
      <c r="D14" s="302"/>
      <c r="E14" s="302"/>
      <c r="F14" s="302"/>
      <c r="G14" s="302"/>
      <c r="H14" s="302"/>
      <c r="I14" s="302"/>
    </row>
    <row r="15" spans="2:14" s="210" customFormat="1" ht="57.6" customHeight="1" x14ac:dyDescent="0.3">
      <c r="B15" s="302" t="s">
        <v>250</v>
      </c>
      <c r="C15" s="302"/>
      <c r="D15" s="302"/>
      <c r="E15" s="302"/>
      <c r="F15" s="302"/>
      <c r="G15" s="302"/>
      <c r="H15" s="302"/>
      <c r="I15" s="302"/>
    </row>
    <row r="16" spans="2:14" s="210" customFormat="1" x14ac:dyDescent="0.3"/>
    <row r="17" spans="1:9" ht="15" thickBot="1" x14ac:dyDescent="0.35">
      <c r="B17" s="124" t="s">
        <v>169</v>
      </c>
    </row>
    <row r="18" spans="1:9" s="56" customFormat="1" ht="43.8" thickBot="1" x14ac:dyDescent="0.35">
      <c r="A18" s="55"/>
      <c r="B18" s="125" t="s">
        <v>162</v>
      </c>
      <c r="C18" s="126" t="s">
        <v>163</v>
      </c>
      <c r="D18" s="126" t="s">
        <v>164</v>
      </c>
      <c r="E18" s="126" t="s">
        <v>165</v>
      </c>
      <c r="F18" s="127" t="s">
        <v>260</v>
      </c>
      <c r="G18" s="127" t="s">
        <v>251</v>
      </c>
      <c r="H18" s="214" t="s">
        <v>252</v>
      </c>
      <c r="I18" s="214" t="s">
        <v>253</v>
      </c>
    </row>
    <row r="19" spans="1:9" ht="15" customHeight="1" x14ac:dyDescent="0.3">
      <c r="B19" s="128"/>
      <c r="C19" s="129"/>
      <c r="D19" s="129"/>
      <c r="E19" s="129"/>
      <c r="F19" s="129"/>
      <c r="G19" s="129"/>
      <c r="H19" s="129"/>
      <c r="I19" s="130"/>
    </row>
    <row r="20" spans="1:9" ht="15" customHeight="1" x14ac:dyDescent="0.3">
      <c r="B20" s="57"/>
      <c r="C20" s="58"/>
      <c r="D20" s="58"/>
      <c r="E20" s="58"/>
      <c r="F20" s="58"/>
      <c r="G20" s="58"/>
      <c r="H20" s="58"/>
      <c r="I20" s="59"/>
    </row>
    <row r="21" spans="1:9" ht="15" customHeight="1" x14ac:dyDescent="0.3">
      <c r="B21" s="131"/>
      <c r="C21" s="58"/>
      <c r="D21" s="58"/>
      <c r="E21" s="58"/>
      <c r="F21" s="58"/>
      <c r="G21" s="58"/>
      <c r="H21" s="58"/>
      <c r="I21" s="59"/>
    </row>
    <row r="22" spans="1:9" ht="15" customHeight="1" x14ac:dyDescent="0.3">
      <c r="B22" s="57"/>
      <c r="C22" s="58"/>
      <c r="D22" s="58"/>
      <c r="E22" s="58"/>
      <c r="F22" s="58"/>
      <c r="G22" s="58"/>
      <c r="H22" s="58"/>
      <c r="I22" s="59"/>
    </row>
    <row r="23" spans="1:9" ht="15" customHeight="1" x14ac:dyDescent="0.3">
      <c r="B23" s="57"/>
      <c r="C23" s="58"/>
      <c r="D23" s="58"/>
      <c r="E23" s="58"/>
      <c r="F23" s="58"/>
      <c r="G23" s="58"/>
      <c r="H23" s="58"/>
      <c r="I23" s="59"/>
    </row>
    <row r="24" spans="1:9" ht="15" customHeight="1" thickBot="1" x14ac:dyDescent="0.35">
      <c r="B24" s="60"/>
      <c r="C24" s="61"/>
      <c r="D24" s="61"/>
      <c r="E24" s="61"/>
      <c r="F24" s="61"/>
      <c r="G24" s="61"/>
      <c r="H24" s="61"/>
      <c r="I24" s="62"/>
    </row>
    <row r="25" spans="1:9" ht="14.25" customHeight="1" x14ac:dyDescent="0.3">
      <c r="B25" s="132"/>
      <c r="C25" s="132"/>
      <c r="D25" s="132"/>
      <c r="E25" s="132"/>
      <c r="F25" s="132"/>
      <c r="G25" s="132"/>
      <c r="H25" s="132"/>
      <c r="I25" s="132"/>
    </row>
    <row r="26" spans="1:9" x14ac:dyDescent="0.3">
      <c r="B26" s="56"/>
      <c r="C26" s="56"/>
      <c r="D26" s="56"/>
      <c r="E26" s="56"/>
    </row>
    <row r="27" spans="1:9" ht="15" thickBot="1" x14ac:dyDescent="0.35">
      <c r="B27" s="122" t="s">
        <v>166</v>
      </c>
    </row>
    <row r="28" spans="1:9" ht="43.8" thickBot="1" x14ac:dyDescent="0.35">
      <c r="B28" s="125" t="s">
        <v>162</v>
      </c>
      <c r="C28" s="126" t="s">
        <v>163</v>
      </c>
      <c r="D28" s="126" t="s">
        <v>164</v>
      </c>
      <c r="E28" s="126" t="s">
        <v>165</v>
      </c>
      <c r="F28" s="127" t="s">
        <v>260</v>
      </c>
      <c r="G28" s="127" t="s">
        <v>251</v>
      </c>
      <c r="H28" s="214" t="s">
        <v>252</v>
      </c>
      <c r="I28" s="214" t="s">
        <v>253</v>
      </c>
    </row>
    <row r="29" spans="1:9" x14ac:dyDescent="0.3">
      <c r="B29" s="129"/>
      <c r="C29" s="129"/>
      <c r="D29" s="129"/>
      <c r="E29" s="129"/>
      <c r="F29" s="129"/>
      <c r="G29" s="129"/>
      <c r="H29" s="133"/>
      <c r="I29" s="133"/>
    </row>
    <row r="30" spans="1:9" x14ac:dyDescent="0.3">
      <c r="B30" s="58"/>
      <c r="C30" s="58"/>
      <c r="D30" s="58"/>
      <c r="E30" s="58"/>
      <c r="F30" s="58"/>
      <c r="G30" s="58"/>
      <c r="H30" s="134"/>
      <c r="I30" s="134"/>
    </row>
    <row r="31" spans="1:9" x14ac:dyDescent="0.3">
      <c r="B31" s="58"/>
      <c r="C31" s="58"/>
      <c r="D31" s="58"/>
      <c r="E31" s="58"/>
      <c r="F31" s="58"/>
      <c r="G31" s="58"/>
      <c r="H31" s="134"/>
      <c r="I31" s="134"/>
    </row>
    <row r="32" spans="1:9" x14ac:dyDescent="0.3">
      <c r="B32" s="58"/>
      <c r="C32" s="58"/>
      <c r="D32" s="58"/>
      <c r="E32" s="58"/>
      <c r="F32" s="58"/>
      <c r="G32" s="58"/>
      <c r="H32" s="134"/>
      <c r="I32" s="134"/>
    </row>
    <row r="33" spans="2:9" x14ac:dyDescent="0.3">
      <c r="B33" s="58"/>
      <c r="C33" s="58"/>
      <c r="D33" s="58"/>
      <c r="E33" s="58"/>
      <c r="F33" s="58"/>
      <c r="G33" s="58"/>
      <c r="H33" s="134"/>
      <c r="I33" s="134"/>
    </row>
    <row r="34" spans="2:9" x14ac:dyDescent="0.3">
      <c r="B34" s="58"/>
      <c r="C34" s="58"/>
      <c r="D34" s="58"/>
      <c r="E34" s="58"/>
      <c r="F34" s="58"/>
      <c r="G34" s="58"/>
      <c r="H34" s="134"/>
      <c r="I34" s="134"/>
    </row>
    <row r="35" spans="2:9" x14ac:dyDescent="0.3">
      <c r="B35" s="58"/>
      <c r="C35" s="58"/>
      <c r="D35" s="58"/>
      <c r="E35" s="58"/>
      <c r="F35" s="58"/>
      <c r="G35" s="58"/>
      <c r="H35" s="134"/>
      <c r="I35" s="134"/>
    </row>
    <row r="36" spans="2:9" x14ac:dyDescent="0.3">
      <c r="B36" s="58"/>
      <c r="C36" s="58"/>
      <c r="D36" s="58"/>
      <c r="E36" s="58"/>
      <c r="F36" s="58"/>
      <c r="G36" s="58"/>
      <c r="H36" s="134"/>
      <c r="I36" s="134"/>
    </row>
    <row r="39" spans="2:9" ht="15" thickBot="1" x14ac:dyDescent="0.35">
      <c r="B39" s="122" t="s">
        <v>167</v>
      </c>
    </row>
    <row r="40" spans="2:9" ht="43.8" thickBot="1" x14ac:dyDescent="0.35">
      <c r="B40" s="125" t="s">
        <v>162</v>
      </c>
      <c r="C40" s="126" t="s">
        <v>163</v>
      </c>
      <c r="D40" s="126" t="s">
        <v>164</v>
      </c>
      <c r="E40" s="126" t="s">
        <v>165</v>
      </c>
      <c r="F40" s="127" t="s">
        <v>260</v>
      </c>
      <c r="G40" s="127" t="s">
        <v>251</v>
      </c>
      <c r="H40" s="214" t="s">
        <v>252</v>
      </c>
      <c r="I40" s="214" t="s">
        <v>253</v>
      </c>
    </row>
    <row r="41" spans="2:9" x14ac:dyDescent="0.3">
      <c r="B41" s="129"/>
      <c r="C41" s="129"/>
      <c r="D41" s="129"/>
      <c r="E41" s="129"/>
      <c r="F41" s="129"/>
      <c r="G41" s="129"/>
      <c r="H41" s="133"/>
      <c r="I41" s="133"/>
    </row>
    <row r="42" spans="2:9" x14ac:dyDescent="0.3">
      <c r="B42" s="58"/>
      <c r="C42" s="58"/>
      <c r="D42" s="58"/>
      <c r="E42" s="58"/>
      <c r="F42" s="58"/>
      <c r="G42" s="58"/>
      <c r="H42" s="134"/>
      <c r="I42" s="134"/>
    </row>
    <row r="43" spans="2:9" x14ac:dyDescent="0.3">
      <c r="B43" s="58"/>
      <c r="C43" s="58"/>
      <c r="D43" s="58"/>
      <c r="E43" s="58"/>
      <c r="F43" s="58"/>
      <c r="G43" s="58"/>
      <c r="H43" s="134"/>
      <c r="I43" s="134"/>
    </row>
    <row r="44" spans="2:9" x14ac:dyDescent="0.3">
      <c r="B44" s="58"/>
      <c r="C44" s="58"/>
      <c r="D44" s="58"/>
      <c r="E44" s="58"/>
      <c r="F44" s="58"/>
      <c r="G44" s="58"/>
      <c r="H44" s="134"/>
      <c r="I44" s="134"/>
    </row>
    <row r="45" spans="2:9" x14ac:dyDescent="0.3">
      <c r="B45" s="58"/>
      <c r="C45" s="58"/>
      <c r="D45" s="58"/>
      <c r="E45" s="58"/>
      <c r="F45" s="58"/>
      <c r="G45" s="58"/>
      <c r="H45" s="134"/>
      <c r="I45" s="134"/>
    </row>
    <row r="46" spans="2:9" x14ac:dyDescent="0.3">
      <c r="B46" s="58"/>
      <c r="C46" s="58"/>
      <c r="D46" s="58"/>
      <c r="E46" s="58"/>
      <c r="F46" s="58"/>
      <c r="G46" s="58"/>
      <c r="H46" s="134"/>
      <c r="I46" s="134"/>
    </row>
    <row r="47" spans="2:9" x14ac:dyDescent="0.3">
      <c r="B47" s="58"/>
      <c r="C47" s="58"/>
      <c r="D47" s="58"/>
      <c r="E47" s="58"/>
      <c r="F47" s="58"/>
      <c r="G47" s="58"/>
      <c r="H47" s="134"/>
      <c r="I47" s="134"/>
    </row>
    <row r="48" spans="2:9" x14ac:dyDescent="0.3">
      <c r="B48" s="58"/>
      <c r="C48" s="58"/>
      <c r="D48" s="58"/>
      <c r="E48" s="58"/>
      <c r="F48" s="58"/>
      <c r="G48" s="58"/>
      <c r="H48" s="134"/>
      <c r="I48" s="134"/>
    </row>
    <row r="51" spans="2:7" x14ac:dyDescent="0.3">
      <c r="B51" s="122" t="s">
        <v>168</v>
      </c>
    </row>
    <row r="52" spans="2:7" ht="43.2" x14ac:dyDescent="0.3">
      <c r="B52" s="135" t="s">
        <v>162</v>
      </c>
      <c r="C52" s="135" t="s">
        <v>164</v>
      </c>
      <c r="D52" s="135" t="s">
        <v>165</v>
      </c>
      <c r="E52" s="215" t="s">
        <v>261</v>
      </c>
      <c r="F52" s="215" t="s">
        <v>252</v>
      </c>
      <c r="G52" s="56"/>
    </row>
    <row r="53" spans="2:7" x14ac:dyDescent="0.3">
      <c r="B53" s="58"/>
      <c r="C53" s="58"/>
      <c r="D53" s="58"/>
      <c r="E53" s="58"/>
      <c r="F53" s="58"/>
      <c r="G53" s="56"/>
    </row>
    <row r="54" spans="2:7" x14ac:dyDescent="0.3">
      <c r="B54" s="58"/>
      <c r="C54" s="58"/>
      <c r="D54" s="58"/>
      <c r="E54" s="58"/>
      <c r="F54" s="58"/>
      <c r="G54" s="56"/>
    </row>
    <row r="55" spans="2:7" x14ac:dyDescent="0.3">
      <c r="B55" s="58"/>
      <c r="C55" s="58"/>
      <c r="D55" s="58"/>
      <c r="E55" s="58"/>
      <c r="F55" s="58"/>
      <c r="G55" s="56"/>
    </row>
    <row r="56" spans="2:7" x14ac:dyDescent="0.3">
      <c r="B56" s="58"/>
      <c r="C56" s="58"/>
      <c r="D56" s="58"/>
      <c r="E56" s="58"/>
      <c r="F56" s="58"/>
      <c r="G56" s="56"/>
    </row>
  </sheetData>
  <mergeCells count="7">
    <mergeCell ref="B15:I15"/>
    <mergeCell ref="B9:I9"/>
    <mergeCell ref="B10:I10"/>
    <mergeCell ref="B11:I11"/>
    <mergeCell ref="B12:I12"/>
    <mergeCell ref="B13:I13"/>
    <mergeCell ref="B14:I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7"/>
  <sheetViews>
    <sheetView topLeftCell="A13" zoomScale="80" zoomScaleNormal="80" workbookViewId="0">
      <selection activeCell="D4" sqref="D4"/>
    </sheetView>
  </sheetViews>
  <sheetFormatPr defaultRowHeight="14.4" x14ac:dyDescent="0.3"/>
  <cols>
    <col min="1" max="1" width="3.6640625" style="55" customWidth="1"/>
    <col min="2" max="2" width="26.6640625" style="55" customWidth="1"/>
    <col min="3" max="3" width="30.88671875" style="55" customWidth="1"/>
    <col min="4" max="4" width="14.109375" style="55" customWidth="1"/>
    <col min="5" max="5" width="15.33203125" style="55" customWidth="1"/>
    <col min="6" max="8" width="17.88671875" style="55" customWidth="1"/>
    <col min="9" max="9" width="15.33203125" style="55" customWidth="1"/>
    <col min="10" max="10" width="15.77734375" style="55" customWidth="1"/>
    <col min="11" max="15" width="16.109375" style="55" customWidth="1"/>
    <col min="16" max="16384" width="8.88671875" style="55"/>
  </cols>
  <sheetData>
    <row r="1" spans="2:15" s="8" customFormat="1" ht="13.8" customHeight="1" x14ac:dyDescent="0.35">
      <c r="B1" s="1" t="s">
        <v>209</v>
      </c>
      <c r="C1" s="1"/>
      <c r="D1" s="1" t="s">
        <v>211</v>
      </c>
      <c r="E1" s="2"/>
      <c r="F1" s="3" t="s">
        <v>0</v>
      </c>
      <c r="G1" s="1"/>
      <c r="H1" s="4"/>
      <c r="I1" s="4"/>
      <c r="J1" s="5"/>
      <c r="K1" s="6"/>
      <c r="L1" s="6"/>
      <c r="M1" s="7"/>
      <c r="N1" s="7"/>
    </row>
    <row r="2" spans="2:15" s="8" customFormat="1" ht="13.8" customHeight="1" x14ac:dyDescent="0.35">
      <c r="B2" s="1" t="s">
        <v>1</v>
      </c>
      <c r="C2" s="1"/>
      <c r="D2" s="1" t="s">
        <v>2</v>
      </c>
      <c r="E2" s="2"/>
      <c r="F2" s="3" t="s">
        <v>0</v>
      </c>
      <c r="G2" s="1"/>
      <c r="H2" s="4"/>
      <c r="I2" s="4"/>
      <c r="J2" s="5"/>
      <c r="K2" s="9"/>
      <c r="L2" s="10"/>
      <c r="M2" s="7"/>
      <c r="N2" s="7"/>
    </row>
    <row r="3" spans="2:15" s="8" customFormat="1" ht="46.2" customHeight="1" x14ac:dyDescent="0.35">
      <c r="B3" s="1" t="s">
        <v>210</v>
      </c>
      <c r="C3" s="1"/>
      <c r="D3" s="1"/>
      <c r="E3" s="2"/>
      <c r="F3" s="3"/>
      <c r="G3" s="1"/>
      <c r="H3" s="11"/>
      <c r="I3" s="11"/>
      <c r="J3" s="12"/>
      <c r="K3" s="12"/>
      <c r="L3" s="6"/>
      <c r="M3" s="7"/>
      <c r="N3" s="7"/>
    </row>
    <row r="4" spans="2:15" s="64" customFormat="1" ht="30.75" customHeight="1" x14ac:dyDescent="0.3">
      <c r="B4" s="63"/>
      <c r="C4" s="112"/>
      <c r="F4" s="66" t="s">
        <v>4</v>
      </c>
      <c r="G4" s="67" t="s">
        <v>5</v>
      </c>
      <c r="H4" s="71"/>
    </row>
    <row r="5" spans="2:15" x14ac:dyDescent="0.3">
      <c r="B5" s="63" t="s">
        <v>3</v>
      </c>
      <c r="C5" s="65" t="s">
        <v>205</v>
      </c>
    </row>
    <row r="7" spans="2:15" s="136" customFormat="1" ht="152.4" customHeight="1" x14ac:dyDescent="0.3">
      <c r="B7" s="330" t="s">
        <v>254</v>
      </c>
      <c r="C7" s="331"/>
      <c r="D7" s="331"/>
      <c r="E7" s="331"/>
      <c r="F7" s="331"/>
      <c r="G7" s="331"/>
      <c r="H7" s="331"/>
      <c r="I7" s="331"/>
      <c r="J7" s="331"/>
      <c r="K7" s="331"/>
      <c r="L7" s="331"/>
      <c r="M7" s="331"/>
      <c r="N7" s="331"/>
      <c r="O7" s="332"/>
    </row>
    <row r="9" spans="2:15" x14ac:dyDescent="0.3">
      <c r="B9" s="137" t="s">
        <v>159</v>
      </c>
    </row>
    <row r="10" spans="2:15" s="136" customFormat="1" ht="83.4" customHeight="1" x14ac:dyDescent="0.3">
      <c r="B10" s="333" t="s">
        <v>188</v>
      </c>
      <c r="C10" s="334"/>
      <c r="D10" s="334"/>
      <c r="E10" s="334"/>
      <c r="F10" s="334"/>
      <c r="G10" s="334"/>
      <c r="H10" s="334"/>
      <c r="I10" s="334"/>
      <c r="J10" s="334"/>
      <c r="K10" s="334"/>
      <c r="L10" s="334"/>
      <c r="M10" s="334"/>
      <c r="N10" s="334"/>
      <c r="O10" s="335"/>
    </row>
    <row r="11" spans="2:15" s="136" customFormat="1" ht="47.4" customHeight="1" x14ac:dyDescent="0.3">
      <c r="B11" s="333" t="s">
        <v>255</v>
      </c>
      <c r="C11" s="336"/>
      <c r="D11" s="336"/>
      <c r="E11" s="336"/>
      <c r="F11" s="336"/>
      <c r="G11" s="336"/>
      <c r="H11" s="336"/>
      <c r="I11" s="336"/>
      <c r="J11" s="336"/>
      <c r="K11" s="336"/>
      <c r="L11" s="336"/>
      <c r="M11" s="336"/>
      <c r="N11" s="336"/>
      <c r="O11" s="337"/>
    </row>
    <row r="12" spans="2:15" ht="17.25" customHeight="1" x14ac:dyDescent="0.3">
      <c r="B12" s="105"/>
      <c r="C12" s="105"/>
      <c r="D12" s="105"/>
      <c r="E12" s="105"/>
      <c r="F12" s="105"/>
      <c r="G12" s="113"/>
      <c r="H12" s="105"/>
    </row>
    <row r="13" spans="2:15" ht="15" thickBot="1" x14ac:dyDescent="0.35">
      <c r="B13" s="116"/>
      <c r="C13" s="117"/>
      <c r="D13" s="113"/>
      <c r="E13" s="113"/>
      <c r="F13" s="113"/>
      <c r="G13" s="113"/>
      <c r="H13" s="113"/>
      <c r="J13" s="114"/>
    </row>
    <row r="14" spans="2:15" ht="16.5" customHeight="1" thickBot="1" x14ac:dyDescent="0.35">
      <c r="B14" s="338" t="s">
        <v>113</v>
      </c>
      <c r="C14" s="341" t="s">
        <v>170</v>
      </c>
      <c r="D14" s="342"/>
      <c r="E14" s="343"/>
      <c r="F14" s="341" t="s">
        <v>186</v>
      </c>
      <c r="G14" s="342"/>
      <c r="H14" s="342"/>
      <c r="I14" s="344" t="s">
        <v>171</v>
      </c>
      <c r="J14" s="347" t="s">
        <v>206</v>
      </c>
      <c r="K14" s="350" t="s">
        <v>207</v>
      </c>
      <c r="L14" s="351"/>
      <c r="M14" s="351"/>
      <c r="N14" s="351"/>
      <c r="O14" s="352"/>
    </row>
    <row r="15" spans="2:15" ht="29.4" thickBot="1" x14ac:dyDescent="0.35">
      <c r="B15" s="339"/>
      <c r="C15" s="356" t="s">
        <v>152</v>
      </c>
      <c r="D15" s="358" t="s">
        <v>172</v>
      </c>
      <c r="E15" s="356" t="s">
        <v>173</v>
      </c>
      <c r="F15" s="138" t="s">
        <v>174</v>
      </c>
      <c r="G15" s="146" t="s">
        <v>185</v>
      </c>
      <c r="H15" s="139" t="s">
        <v>175</v>
      </c>
      <c r="I15" s="345"/>
      <c r="J15" s="348"/>
      <c r="K15" s="353"/>
      <c r="L15" s="354"/>
      <c r="M15" s="354"/>
      <c r="N15" s="354"/>
      <c r="O15" s="355"/>
    </row>
    <row r="16" spans="2:15" ht="67.8" customHeight="1" thickBot="1" x14ac:dyDescent="0.35">
      <c r="B16" s="340"/>
      <c r="C16" s="357"/>
      <c r="D16" s="359"/>
      <c r="E16" s="357"/>
      <c r="F16" s="118" t="s">
        <v>176</v>
      </c>
      <c r="G16" s="119" t="s">
        <v>177</v>
      </c>
      <c r="H16" s="120" t="s">
        <v>178</v>
      </c>
      <c r="I16" s="346"/>
      <c r="J16" s="349"/>
      <c r="K16" s="121" t="s">
        <v>179</v>
      </c>
      <c r="L16" s="145" t="s">
        <v>181</v>
      </c>
      <c r="M16" s="145" t="s">
        <v>182</v>
      </c>
      <c r="N16" s="145" t="s">
        <v>183</v>
      </c>
      <c r="O16" s="145" t="s">
        <v>184</v>
      </c>
    </row>
    <row r="17" spans="2:15" x14ac:dyDescent="0.3">
      <c r="B17" s="176" t="str">
        <f>'Области ФО'!B9</f>
        <v>Нематериальные активы</v>
      </c>
      <c r="C17" s="177"/>
      <c r="D17" s="178"/>
      <c r="E17" s="179"/>
      <c r="F17" s="180"/>
      <c r="G17" s="181"/>
      <c r="H17" s="182"/>
      <c r="I17" s="170"/>
      <c r="J17" s="183"/>
      <c r="K17" s="183"/>
      <c r="L17" s="182" t="s">
        <v>180</v>
      </c>
      <c r="M17" s="182" t="s">
        <v>180</v>
      </c>
      <c r="N17" s="182" t="s">
        <v>180</v>
      </c>
      <c r="O17" s="184" t="s">
        <v>180</v>
      </c>
    </row>
    <row r="18" spans="2:15" s="114" customFormat="1" x14ac:dyDescent="0.3">
      <c r="B18" s="185" t="s">
        <v>137</v>
      </c>
      <c r="C18" s="58" t="str">
        <f>Риски!G29</f>
        <v>Нематериальные активыС</v>
      </c>
      <c r="D18" s="140">
        <f>SUMIF(Риски!$G$29:$G$48,'Стратегия аудита'!C18,Риски!$F$29:$F$48)</f>
        <v>10</v>
      </c>
      <c r="E18" s="141">
        <f>IF(D18=0,6,D18)+IF(D18=6,2,0)</f>
        <v>10</v>
      </c>
      <c r="F18" s="141">
        <v>5</v>
      </c>
      <c r="G18" s="142">
        <v>2</v>
      </c>
      <c r="H18" s="141">
        <v>3</v>
      </c>
      <c r="I18" s="143" t="str">
        <f>IF(E18&lt;=F18+G18+H18,"ОК", "Ошибка")</f>
        <v>ОК</v>
      </c>
      <c r="J18" s="144"/>
      <c r="K18" s="144"/>
      <c r="L18" s="144"/>
      <c r="M18" s="144"/>
      <c r="N18" s="144"/>
      <c r="O18" s="186"/>
    </row>
    <row r="19" spans="2:15" s="114" customFormat="1" x14ac:dyDescent="0.3">
      <c r="B19" s="185" t="s">
        <v>138</v>
      </c>
      <c r="C19" s="58" t="str">
        <f t="shared" ref="C19:C22" si="0">CONCATENATE($B$17,B19)</f>
        <v>Нематериальные активыП</v>
      </c>
      <c r="D19" s="140">
        <f>SUMIF(Риски!$G$29:$G$48,'Стратегия аудита'!C19,Риски!$F$29:$F$48)</f>
        <v>0</v>
      </c>
      <c r="E19" s="141">
        <f t="shared" ref="E19:E82" si="1">IF(D19=0,6,D19)+IF(D19=6,2,0)</f>
        <v>6</v>
      </c>
      <c r="F19" s="141"/>
      <c r="G19" s="142"/>
      <c r="H19" s="141">
        <v>6</v>
      </c>
      <c r="I19" s="143" t="str">
        <f>IF(E19&lt;=F19+G19+H19,"ОК", "Ошибка")</f>
        <v>ОК</v>
      </c>
      <c r="J19" s="144"/>
      <c r="K19" s="144"/>
      <c r="L19" s="144"/>
      <c r="M19" s="144"/>
      <c r="N19" s="144"/>
      <c r="O19" s="186"/>
    </row>
    <row r="20" spans="2:15" s="114" customFormat="1" x14ac:dyDescent="0.3">
      <c r="B20" s="185" t="s">
        <v>139</v>
      </c>
      <c r="C20" s="58" t="str">
        <f t="shared" si="0"/>
        <v>Нематериальные активыТ</v>
      </c>
      <c r="D20" s="140">
        <f>SUMIF(Риски!$G$29:$G$48,'Стратегия аудита'!C20,Риски!$F$29:$F$48)</f>
        <v>0</v>
      </c>
      <c r="E20" s="141">
        <f t="shared" si="1"/>
        <v>6</v>
      </c>
      <c r="F20" s="141"/>
      <c r="G20" s="142"/>
      <c r="H20" s="141"/>
      <c r="I20" s="143" t="str">
        <f t="shared" ref="I20:I83" si="2">IF(E20&lt;=F20+G20+H20,"ОК", "Ошибка")</f>
        <v>Ошибка</v>
      </c>
      <c r="J20" s="144"/>
      <c r="K20" s="144"/>
      <c r="L20" s="144"/>
      <c r="M20" s="144"/>
      <c r="N20" s="144"/>
      <c r="O20" s="186"/>
    </row>
    <row r="21" spans="2:15" s="114" customFormat="1" x14ac:dyDescent="0.3">
      <c r="B21" s="185" t="s">
        <v>140</v>
      </c>
      <c r="C21" s="58" t="str">
        <f t="shared" si="0"/>
        <v>Нематериальные активыО</v>
      </c>
      <c r="D21" s="140">
        <f>SUMIF(Риски!$G$29:$G$48,'Стратегия аудита'!C21,Риски!$F$29:$F$48)</f>
        <v>0</v>
      </c>
      <c r="E21" s="141">
        <f t="shared" si="1"/>
        <v>6</v>
      </c>
      <c r="F21" s="141"/>
      <c r="G21" s="142"/>
      <c r="H21" s="141"/>
      <c r="I21" s="143" t="str">
        <f t="shared" si="2"/>
        <v>Ошибка</v>
      </c>
      <c r="J21" s="144"/>
      <c r="K21" s="144"/>
      <c r="L21" s="144"/>
      <c r="M21" s="144"/>
      <c r="N21" s="144"/>
      <c r="O21" s="186"/>
    </row>
    <row r="22" spans="2:15" s="114" customFormat="1" x14ac:dyDescent="0.3">
      <c r="B22" s="185" t="s">
        <v>141</v>
      </c>
      <c r="C22" s="58" t="str">
        <f t="shared" si="0"/>
        <v>Нематериальные активыР</v>
      </c>
      <c r="D22" s="140">
        <f>SUMIF(Риски!$G$29:$G$48,'Стратегия аудита'!C22,Риски!$F$29:$F$48)</f>
        <v>0</v>
      </c>
      <c r="E22" s="141">
        <f t="shared" si="1"/>
        <v>6</v>
      </c>
      <c r="F22" s="141"/>
      <c r="G22" s="142"/>
      <c r="H22" s="141"/>
      <c r="I22" s="143" t="str">
        <f t="shared" si="2"/>
        <v>Ошибка</v>
      </c>
      <c r="J22" s="144"/>
      <c r="K22" s="144"/>
      <c r="L22" s="144"/>
      <c r="M22" s="144"/>
      <c r="N22" s="144"/>
      <c r="O22" s="186"/>
    </row>
    <row r="23" spans="2:15" x14ac:dyDescent="0.3">
      <c r="B23" s="57" t="str">
        <f>'Области ФО'!B10</f>
        <v>Основные средства</v>
      </c>
      <c r="C23" s="58"/>
      <c r="D23" s="140">
        <f>SUMIF(Риски!$G$29:$G$48,'Стратегия аудита'!C23,Риски!$F$29:$F$48)</f>
        <v>0</v>
      </c>
      <c r="E23" s="141">
        <f t="shared" si="1"/>
        <v>6</v>
      </c>
      <c r="F23" s="141"/>
      <c r="G23" s="142"/>
      <c r="H23" s="141"/>
      <c r="I23" s="143" t="str">
        <f t="shared" si="2"/>
        <v>Ошибка</v>
      </c>
      <c r="J23" s="144"/>
      <c r="K23" s="144"/>
      <c r="L23" s="144"/>
      <c r="M23" s="144"/>
      <c r="N23" s="144"/>
      <c r="O23" s="186"/>
    </row>
    <row r="24" spans="2:15" x14ac:dyDescent="0.3">
      <c r="B24" s="185" t="s">
        <v>137</v>
      </c>
      <c r="C24" s="58" t="str">
        <f>CONCATENATE($B$23,B24)</f>
        <v>Основные средстваС</v>
      </c>
      <c r="D24" s="140">
        <f>SUMIF(Риски!$G$29:$G$48,'Стратегия аудита'!C24,Риски!$F$29:$F$48)</f>
        <v>0</v>
      </c>
      <c r="E24" s="141">
        <f t="shared" si="1"/>
        <v>6</v>
      </c>
      <c r="F24" s="141"/>
      <c r="G24" s="142"/>
      <c r="H24" s="141"/>
      <c r="I24" s="143" t="str">
        <f t="shared" si="2"/>
        <v>Ошибка</v>
      </c>
      <c r="J24" s="144"/>
      <c r="K24" s="144"/>
      <c r="L24" s="144"/>
      <c r="M24" s="144"/>
      <c r="N24" s="144"/>
      <c r="O24" s="186"/>
    </row>
    <row r="25" spans="2:15" x14ac:dyDescent="0.3">
      <c r="B25" s="185" t="s">
        <v>138</v>
      </c>
      <c r="C25" s="58" t="str">
        <f t="shared" ref="C25:C28" si="3">CONCATENATE($B$23,B25)</f>
        <v>Основные средстваП</v>
      </c>
      <c r="D25" s="140">
        <f>SUMIF(Риски!$G$29:$G$48,'Стратегия аудита'!C25,Риски!$F$29:$F$48)</f>
        <v>0</v>
      </c>
      <c r="E25" s="141">
        <f t="shared" si="1"/>
        <v>6</v>
      </c>
      <c r="F25" s="141"/>
      <c r="G25" s="142"/>
      <c r="H25" s="141"/>
      <c r="I25" s="143" t="str">
        <f t="shared" si="2"/>
        <v>Ошибка</v>
      </c>
      <c r="J25" s="144"/>
      <c r="K25" s="144"/>
      <c r="L25" s="144"/>
      <c r="M25" s="144"/>
      <c r="N25" s="144"/>
      <c r="O25" s="186"/>
    </row>
    <row r="26" spans="2:15" x14ac:dyDescent="0.3">
      <c r="B26" s="185" t="s">
        <v>139</v>
      </c>
      <c r="C26" s="58" t="str">
        <f t="shared" si="3"/>
        <v>Основные средстваТ</v>
      </c>
      <c r="D26" s="140">
        <f>SUMIF(Риски!$G$29:$G$48,'Стратегия аудита'!C26,Риски!$F$29:$F$48)</f>
        <v>6</v>
      </c>
      <c r="E26" s="141">
        <f t="shared" si="1"/>
        <v>8</v>
      </c>
      <c r="F26" s="141"/>
      <c r="G26" s="142"/>
      <c r="H26" s="141"/>
      <c r="I26" s="143" t="str">
        <f t="shared" si="2"/>
        <v>Ошибка</v>
      </c>
      <c r="J26" s="144"/>
      <c r="K26" s="144"/>
      <c r="L26" s="144"/>
      <c r="M26" s="144"/>
      <c r="N26" s="144"/>
      <c r="O26" s="186"/>
    </row>
    <row r="27" spans="2:15" x14ac:dyDescent="0.3">
      <c r="B27" s="185" t="s">
        <v>140</v>
      </c>
      <c r="C27" s="58" t="str">
        <f t="shared" si="3"/>
        <v>Основные средстваО</v>
      </c>
      <c r="D27" s="140">
        <f>SUMIF(Риски!$G$29:$G$48,'Стратегия аудита'!C27,Риски!$F$29:$F$48)</f>
        <v>0</v>
      </c>
      <c r="E27" s="141">
        <f t="shared" si="1"/>
        <v>6</v>
      </c>
      <c r="F27" s="141"/>
      <c r="G27" s="142"/>
      <c r="H27" s="141"/>
      <c r="I27" s="143" t="str">
        <f t="shared" si="2"/>
        <v>Ошибка</v>
      </c>
      <c r="J27" s="144"/>
      <c r="K27" s="144"/>
      <c r="L27" s="144"/>
      <c r="M27" s="144"/>
      <c r="N27" s="144"/>
      <c r="O27" s="186"/>
    </row>
    <row r="28" spans="2:15" x14ac:dyDescent="0.3">
      <c r="B28" s="185" t="s">
        <v>141</v>
      </c>
      <c r="C28" s="58" t="str">
        <f t="shared" si="3"/>
        <v>Основные средстваР</v>
      </c>
      <c r="D28" s="140">
        <f>SUMIF(Риски!$G$29:$G$48,'Стратегия аудита'!C28,Риски!$F$29:$F$48)</f>
        <v>0</v>
      </c>
      <c r="E28" s="141">
        <f t="shared" si="1"/>
        <v>6</v>
      </c>
      <c r="F28" s="141"/>
      <c r="G28" s="142"/>
      <c r="H28" s="141"/>
      <c r="I28" s="143" t="str">
        <f t="shared" si="2"/>
        <v>Ошибка</v>
      </c>
      <c r="J28" s="144"/>
      <c r="K28" s="144"/>
      <c r="L28" s="144"/>
      <c r="M28" s="144"/>
      <c r="N28" s="144"/>
      <c r="O28" s="186"/>
    </row>
    <row r="29" spans="2:15" x14ac:dyDescent="0.3">
      <c r="B29" s="57" t="str">
        <f>'Области ФО'!B12</f>
        <v>Запасы</v>
      </c>
      <c r="C29" s="58"/>
      <c r="D29" s="140">
        <f>SUMIF(Риски!$G$29:$G$48,'Стратегия аудита'!C29,Риски!$F$29:$F$48)</f>
        <v>0</v>
      </c>
      <c r="E29" s="141">
        <f t="shared" si="1"/>
        <v>6</v>
      </c>
      <c r="F29" s="141"/>
      <c r="G29" s="142"/>
      <c r="H29" s="141"/>
      <c r="I29" s="143" t="str">
        <f t="shared" si="2"/>
        <v>Ошибка</v>
      </c>
      <c r="J29" s="144"/>
      <c r="K29" s="144"/>
      <c r="L29" s="144"/>
      <c r="M29" s="144"/>
      <c r="N29" s="144"/>
      <c r="O29" s="186"/>
    </row>
    <row r="30" spans="2:15" x14ac:dyDescent="0.3">
      <c r="B30" s="185" t="s">
        <v>137</v>
      </c>
      <c r="C30" s="58" t="str">
        <f>CONCATENATE($B$29,B30)</f>
        <v>ЗапасыС</v>
      </c>
      <c r="D30" s="140">
        <f>SUMIF(Риски!$G$29:$G$48,'Стратегия аудита'!C30,Риски!$F$29:$F$48)</f>
        <v>0</v>
      </c>
      <c r="E30" s="141">
        <f t="shared" si="1"/>
        <v>6</v>
      </c>
      <c r="F30" s="141"/>
      <c r="G30" s="142"/>
      <c r="H30" s="141"/>
      <c r="I30" s="143" t="str">
        <f t="shared" si="2"/>
        <v>Ошибка</v>
      </c>
      <c r="J30" s="144"/>
      <c r="K30" s="144"/>
      <c r="L30" s="144"/>
      <c r="M30" s="144"/>
      <c r="N30" s="144"/>
      <c r="O30" s="186"/>
    </row>
    <row r="31" spans="2:15" x14ac:dyDescent="0.3">
      <c r="B31" s="185" t="s">
        <v>138</v>
      </c>
      <c r="C31" s="58" t="str">
        <f t="shared" ref="C31:C34" si="4">CONCATENATE($B$29,B31)</f>
        <v>ЗапасыП</v>
      </c>
      <c r="D31" s="140">
        <f>SUMIF(Риски!$G$29:$G$48,'Стратегия аудита'!C31,Риски!$F$29:$F$48)</f>
        <v>0</v>
      </c>
      <c r="E31" s="141">
        <f t="shared" si="1"/>
        <v>6</v>
      </c>
      <c r="F31" s="141"/>
      <c r="G31" s="142"/>
      <c r="H31" s="141"/>
      <c r="I31" s="143" t="str">
        <f t="shared" si="2"/>
        <v>Ошибка</v>
      </c>
      <c r="J31" s="144"/>
      <c r="K31" s="144"/>
      <c r="L31" s="144"/>
      <c r="M31" s="144"/>
      <c r="N31" s="144"/>
      <c r="O31" s="186"/>
    </row>
    <row r="32" spans="2:15" x14ac:dyDescent="0.3">
      <c r="B32" s="185" t="s">
        <v>139</v>
      </c>
      <c r="C32" s="58" t="str">
        <f t="shared" si="4"/>
        <v>ЗапасыТ</v>
      </c>
      <c r="D32" s="140">
        <f>SUMIF(Риски!$G$29:$G$48,'Стратегия аудита'!C32,Риски!$F$29:$F$48)</f>
        <v>0</v>
      </c>
      <c r="E32" s="141">
        <f t="shared" si="1"/>
        <v>6</v>
      </c>
      <c r="F32" s="141"/>
      <c r="G32" s="142"/>
      <c r="H32" s="141"/>
      <c r="I32" s="143" t="str">
        <f t="shared" si="2"/>
        <v>Ошибка</v>
      </c>
      <c r="J32" s="144"/>
      <c r="K32" s="144"/>
      <c r="L32" s="144"/>
      <c r="M32" s="144"/>
      <c r="N32" s="144"/>
      <c r="O32" s="186"/>
    </row>
    <row r="33" spans="2:15" x14ac:dyDescent="0.3">
      <c r="B33" s="185" t="s">
        <v>140</v>
      </c>
      <c r="C33" s="58" t="str">
        <f t="shared" si="4"/>
        <v>ЗапасыО</v>
      </c>
      <c r="D33" s="140">
        <f>SUMIF(Риски!$G$29:$G$48,'Стратегия аудита'!C33,Риски!$F$29:$F$48)</f>
        <v>0</v>
      </c>
      <c r="E33" s="141">
        <f t="shared" si="1"/>
        <v>6</v>
      </c>
      <c r="F33" s="141"/>
      <c r="G33" s="142"/>
      <c r="H33" s="141"/>
      <c r="I33" s="143" t="str">
        <f t="shared" si="2"/>
        <v>Ошибка</v>
      </c>
      <c r="J33" s="144"/>
      <c r="K33" s="144"/>
      <c r="L33" s="144"/>
      <c r="M33" s="144"/>
      <c r="N33" s="144"/>
      <c r="O33" s="186"/>
    </row>
    <row r="34" spans="2:15" x14ac:dyDescent="0.3">
      <c r="B34" s="185" t="s">
        <v>141</v>
      </c>
      <c r="C34" s="58" t="str">
        <f t="shared" si="4"/>
        <v>ЗапасыР</v>
      </c>
      <c r="D34" s="140">
        <f>SUMIF(Риски!$G$29:$G$48,'Стратегия аудита'!C34,Риски!$F$29:$F$48)</f>
        <v>0</v>
      </c>
      <c r="E34" s="141">
        <f t="shared" si="1"/>
        <v>6</v>
      </c>
      <c r="F34" s="141"/>
      <c r="G34" s="142"/>
      <c r="H34" s="141"/>
      <c r="I34" s="143" t="str">
        <f t="shared" si="2"/>
        <v>Ошибка</v>
      </c>
      <c r="J34" s="144"/>
      <c r="K34" s="144"/>
      <c r="L34" s="144"/>
      <c r="M34" s="144"/>
      <c r="N34" s="144"/>
      <c r="O34" s="186"/>
    </row>
    <row r="35" spans="2:15" x14ac:dyDescent="0.3">
      <c r="B35" s="57" t="str">
        <f>'Области ФО'!B13</f>
        <v>Дебиторская задолженность</v>
      </c>
      <c r="C35" s="58"/>
      <c r="D35" s="140">
        <f>SUMIF(Риски!$G$29:$G$48,'Стратегия аудита'!C35,Риски!$F$29:$F$48)</f>
        <v>0</v>
      </c>
      <c r="E35" s="141">
        <f t="shared" si="1"/>
        <v>6</v>
      </c>
      <c r="F35" s="141"/>
      <c r="G35" s="142"/>
      <c r="H35" s="141"/>
      <c r="I35" s="143" t="str">
        <f t="shared" si="2"/>
        <v>Ошибка</v>
      </c>
      <c r="J35" s="144"/>
      <c r="K35" s="144"/>
      <c r="L35" s="144"/>
      <c r="M35" s="144"/>
      <c r="N35" s="144"/>
      <c r="O35" s="186"/>
    </row>
    <row r="36" spans="2:15" x14ac:dyDescent="0.3">
      <c r="B36" s="185" t="s">
        <v>137</v>
      </c>
      <c r="C36" s="58" t="str">
        <f>CONCATENATE($B$35,B36)</f>
        <v>Дебиторская задолженностьС</v>
      </c>
      <c r="D36" s="140">
        <f>SUMIF(Риски!$G$29:$G$48,'Стратегия аудита'!C36,Риски!$F$29:$F$48)</f>
        <v>0</v>
      </c>
      <c r="E36" s="141">
        <f t="shared" si="1"/>
        <v>6</v>
      </c>
      <c r="F36" s="141"/>
      <c r="G36" s="142"/>
      <c r="H36" s="141"/>
      <c r="I36" s="143" t="str">
        <f t="shared" si="2"/>
        <v>Ошибка</v>
      </c>
      <c r="J36" s="144"/>
      <c r="K36" s="144"/>
      <c r="L36" s="144"/>
      <c r="M36" s="144"/>
      <c r="N36" s="144"/>
      <c r="O36" s="186"/>
    </row>
    <row r="37" spans="2:15" x14ac:dyDescent="0.3">
      <c r="B37" s="185" t="s">
        <v>138</v>
      </c>
      <c r="C37" s="58" t="str">
        <f t="shared" ref="C37:C40" si="5">CONCATENATE($B$35,B37)</f>
        <v>Дебиторская задолженностьП</v>
      </c>
      <c r="D37" s="140">
        <f>SUMIF(Риски!$G$29:$G$48,'Стратегия аудита'!C37,Риски!$F$29:$F$48)</f>
        <v>0</v>
      </c>
      <c r="E37" s="141">
        <f t="shared" si="1"/>
        <v>6</v>
      </c>
      <c r="F37" s="141"/>
      <c r="G37" s="142"/>
      <c r="H37" s="141"/>
      <c r="I37" s="143" t="str">
        <f t="shared" si="2"/>
        <v>Ошибка</v>
      </c>
      <c r="J37" s="144"/>
      <c r="K37" s="144"/>
      <c r="L37" s="144"/>
      <c r="M37" s="144"/>
      <c r="N37" s="144"/>
      <c r="O37" s="186"/>
    </row>
    <row r="38" spans="2:15" x14ac:dyDescent="0.3">
      <c r="B38" s="185" t="s">
        <v>139</v>
      </c>
      <c r="C38" s="58" t="str">
        <f t="shared" si="5"/>
        <v>Дебиторская задолженностьТ</v>
      </c>
      <c r="D38" s="140">
        <f>SUMIF(Риски!$G$29:$G$48,'Стратегия аудита'!C38,Риски!$F$29:$F$48)</f>
        <v>0</v>
      </c>
      <c r="E38" s="141">
        <f t="shared" si="1"/>
        <v>6</v>
      </c>
      <c r="F38" s="141"/>
      <c r="G38" s="142"/>
      <c r="H38" s="141"/>
      <c r="I38" s="143" t="str">
        <f t="shared" si="2"/>
        <v>Ошибка</v>
      </c>
      <c r="J38" s="144"/>
      <c r="K38" s="144"/>
      <c r="L38" s="144"/>
      <c r="M38" s="144"/>
      <c r="N38" s="144"/>
      <c r="O38" s="186"/>
    </row>
    <row r="39" spans="2:15" x14ac:dyDescent="0.3">
      <c r="B39" s="185" t="s">
        <v>140</v>
      </c>
      <c r="C39" s="58" t="str">
        <f t="shared" si="5"/>
        <v>Дебиторская задолженностьО</v>
      </c>
      <c r="D39" s="140">
        <f>SUMIF(Риски!$G$29:$G$48,'Стратегия аудита'!C39,Риски!$F$29:$F$48)</f>
        <v>0</v>
      </c>
      <c r="E39" s="141">
        <f t="shared" si="1"/>
        <v>6</v>
      </c>
      <c r="F39" s="141"/>
      <c r="G39" s="142"/>
      <c r="H39" s="141"/>
      <c r="I39" s="143" t="str">
        <f t="shared" si="2"/>
        <v>Ошибка</v>
      </c>
      <c r="J39" s="144"/>
      <c r="K39" s="144"/>
      <c r="L39" s="144"/>
      <c r="M39" s="144"/>
      <c r="N39" s="144"/>
      <c r="O39" s="186"/>
    </row>
    <row r="40" spans="2:15" x14ac:dyDescent="0.3">
      <c r="B40" s="185" t="s">
        <v>141</v>
      </c>
      <c r="C40" s="58" t="str">
        <f t="shared" si="5"/>
        <v>Дебиторская задолженностьР</v>
      </c>
      <c r="D40" s="140">
        <f>SUMIF(Риски!$G$29:$G$48,'Стратегия аудита'!C40,Риски!$F$29:$F$48)</f>
        <v>0</v>
      </c>
      <c r="E40" s="141">
        <f t="shared" si="1"/>
        <v>6</v>
      </c>
      <c r="F40" s="141"/>
      <c r="G40" s="142"/>
      <c r="H40" s="141"/>
      <c r="I40" s="143" t="str">
        <f t="shared" si="2"/>
        <v>Ошибка</v>
      </c>
      <c r="J40" s="144"/>
      <c r="K40" s="144"/>
      <c r="L40" s="144"/>
      <c r="M40" s="144"/>
      <c r="N40" s="144"/>
      <c r="O40" s="186"/>
    </row>
    <row r="41" spans="2:15" x14ac:dyDescent="0.3">
      <c r="B41" s="57" t="str">
        <f>'Области ФО'!B14</f>
        <v>Денежные средства</v>
      </c>
      <c r="C41" s="58"/>
      <c r="D41" s="140">
        <f>SUMIF(Риски!$G$29:$G$48,'Стратегия аудита'!C41,Риски!$F$29:$F$48)</f>
        <v>0</v>
      </c>
      <c r="E41" s="141">
        <f t="shared" si="1"/>
        <v>6</v>
      </c>
      <c r="F41" s="141"/>
      <c r="G41" s="142"/>
      <c r="H41" s="141"/>
      <c r="I41" s="143" t="str">
        <f t="shared" si="2"/>
        <v>Ошибка</v>
      </c>
      <c r="J41" s="144"/>
      <c r="K41" s="144"/>
      <c r="L41" s="144"/>
      <c r="M41" s="144"/>
      <c r="N41" s="144"/>
      <c r="O41" s="186"/>
    </row>
    <row r="42" spans="2:15" x14ac:dyDescent="0.3">
      <c r="B42" s="185" t="s">
        <v>137</v>
      </c>
      <c r="C42" s="58" t="str">
        <f>CONCATENATE($B$41,B42)</f>
        <v>Денежные средстваС</v>
      </c>
      <c r="D42" s="140">
        <f>SUMIF(Риски!$G$29:$G$48,'Стратегия аудита'!C42,Риски!$F$29:$F$48)</f>
        <v>0</v>
      </c>
      <c r="E42" s="141">
        <f t="shared" si="1"/>
        <v>6</v>
      </c>
      <c r="F42" s="141"/>
      <c r="G42" s="142"/>
      <c r="H42" s="141"/>
      <c r="I42" s="143" t="str">
        <f t="shared" si="2"/>
        <v>Ошибка</v>
      </c>
      <c r="J42" s="144"/>
      <c r="K42" s="144"/>
      <c r="L42" s="144"/>
      <c r="M42" s="144"/>
      <c r="N42" s="144"/>
      <c r="O42" s="186"/>
    </row>
    <row r="43" spans="2:15" x14ac:dyDescent="0.3">
      <c r="B43" s="185" t="s">
        <v>138</v>
      </c>
      <c r="C43" s="58" t="str">
        <f t="shared" ref="C43:C46" si="6">CONCATENATE($B$41,B43)</f>
        <v>Денежные средстваП</v>
      </c>
      <c r="D43" s="140">
        <f>SUMIF(Риски!$G$29:$G$48,'Стратегия аудита'!C43,Риски!$F$29:$F$48)</f>
        <v>0</v>
      </c>
      <c r="E43" s="141">
        <f t="shared" si="1"/>
        <v>6</v>
      </c>
      <c r="F43" s="141"/>
      <c r="G43" s="142"/>
      <c r="H43" s="141"/>
      <c r="I43" s="143" t="str">
        <f t="shared" si="2"/>
        <v>Ошибка</v>
      </c>
      <c r="J43" s="144"/>
      <c r="K43" s="144"/>
      <c r="L43" s="144"/>
      <c r="M43" s="144"/>
      <c r="N43" s="144"/>
      <c r="O43" s="186"/>
    </row>
    <row r="44" spans="2:15" x14ac:dyDescent="0.3">
      <c r="B44" s="185" t="s">
        <v>139</v>
      </c>
      <c r="C44" s="58" t="str">
        <f t="shared" si="6"/>
        <v>Денежные средстваТ</v>
      </c>
      <c r="D44" s="140">
        <f>SUMIF(Риски!$G$29:$G$48,'Стратегия аудита'!C44,Риски!$F$29:$F$48)</f>
        <v>0</v>
      </c>
      <c r="E44" s="141">
        <f t="shared" si="1"/>
        <v>6</v>
      </c>
      <c r="F44" s="141"/>
      <c r="G44" s="142"/>
      <c r="H44" s="141"/>
      <c r="I44" s="143" t="str">
        <f t="shared" si="2"/>
        <v>Ошибка</v>
      </c>
      <c r="J44" s="144"/>
      <c r="K44" s="144"/>
      <c r="L44" s="144"/>
      <c r="M44" s="144"/>
      <c r="N44" s="144"/>
      <c r="O44" s="186"/>
    </row>
    <row r="45" spans="2:15" x14ac:dyDescent="0.3">
      <c r="B45" s="185" t="s">
        <v>140</v>
      </c>
      <c r="C45" s="58" t="str">
        <f t="shared" si="6"/>
        <v>Денежные средстваО</v>
      </c>
      <c r="D45" s="140">
        <f>SUMIF(Риски!$G$29:$G$48,'Стратегия аудита'!C45,Риски!$F$29:$F$48)</f>
        <v>0</v>
      </c>
      <c r="E45" s="141">
        <f t="shared" si="1"/>
        <v>6</v>
      </c>
      <c r="F45" s="141"/>
      <c r="G45" s="142"/>
      <c r="H45" s="141"/>
      <c r="I45" s="143" t="str">
        <f t="shared" si="2"/>
        <v>Ошибка</v>
      </c>
      <c r="J45" s="144"/>
      <c r="K45" s="144"/>
      <c r="L45" s="144"/>
      <c r="M45" s="144"/>
      <c r="N45" s="144"/>
      <c r="O45" s="186"/>
    </row>
    <row r="46" spans="2:15" x14ac:dyDescent="0.3">
      <c r="B46" s="185" t="s">
        <v>141</v>
      </c>
      <c r="C46" s="58" t="str">
        <f t="shared" si="6"/>
        <v>Денежные средстваР</v>
      </c>
      <c r="D46" s="140">
        <f>SUMIF(Риски!$G$29:$G$48,'Стратегия аудита'!C46,Риски!$F$29:$F$48)</f>
        <v>0</v>
      </c>
      <c r="E46" s="141">
        <f t="shared" si="1"/>
        <v>6</v>
      </c>
      <c r="F46" s="141"/>
      <c r="G46" s="142"/>
      <c r="H46" s="141"/>
      <c r="I46" s="143" t="str">
        <f t="shared" si="2"/>
        <v>Ошибка</v>
      </c>
      <c r="J46" s="144"/>
      <c r="K46" s="144"/>
      <c r="L46" s="144"/>
      <c r="M46" s="144"/>
      <c r="N46" s="144"/>
      <c r="O46" s="186"/>
    </row>
    <row r="47" spans="2:15" ht="28.8" x14ac:dyDescent="0.3">
      <c r="B47" s="57" t="str">
        <f>'Области ФО'!B11</f>
        <v>Финансовые вложения, долго- и краткосрочные</v>
      </c>
      <c r="C47" s="58"/>
      <c r="D47" s="140">
        <f>SUMIF(Риски!$G$29:$G$48,'Стратегия аудита'!C47,Риски!$F$29:$F$48)</f>
        <v>0</v>
      </c>
      <c r="E47" s="141">
        <f t="shared" si="1"/>
        <v>6</v>
      </c>
      <c r="F47" s="141"/>
      <c r="G47" s="142"/>
      <c r="H47" s="141"/>
      <c r="I47" s="143" t="str">
        <f t="shared" si="2"/>
        <v>Ошибка</v>
      </c>
      <c r="J47" s="144"/>
      <c r="K47" s="144"/>
      <c r="L47" s="144"/>
      <c r="M47" s="144"/>
      <c r="N47" s="144"/>
      <c r="O47" s="186"/>
    </row>
    <row r="48" spans="2:15" ht="28.8" x14ac:dyDescent="0.3">
      <c r="B48" s="185" t="s">
        <v>137</v>
      </c>
      <c r="C48" s="58" t="str">
        <f>CONCATENATE($B$47,B48)</f>
        <v>Финансовые вложения, долго- и краткосрочныеС</v>
      </c>
      <c r="D48" s="140">
        <f>SUMIF(Риски!$G$29:$G$48,'Стратегия аудита'!C48,Риски!$F$29:$F$48)</f>
        <v>0</v>
      </c>
      <c r="E48" s="141">
        <f t="shared" si="1"/>
        <v>6</v>
      </c>
      <c r="F48" s="141"/>
      <c r="G48" s="142"/>
      <c r="H48" s="141"/>
      <c r="I48" s="143" t="str">
        <f t="shared" si="2"/>
        <v>Ошибка</v>
      </c>
      <c r="J48" s="144"/>
      <c r="K48" s="144"/>
      <c r="L48" s="144"/>
      <c r="M48" s="144"/>
      <c r="N48" s="144"/>
      <c r="O48" s="186"/>
    </row>
    <row r="49" spans="2:15" ht="28.8" x14ac:dyDescent="0.3">
      <c r="B49" s="185" t="s">
        <v>138</v>
      </c>
      <c r="C49" s="58" t="str">
        <f t="shared" ref="C49:C52" si="7">CONCATENATE($B$47,B49)</f>
        <v>Финансовые вложения, долго- и краткосрочныеП</v>
      </c>
      <c r="D49" s="140">
        <f>SUMIF(Риски!$G$29:$G$48,'Стратегия аудита'!C49,Риски!$F$29:$F$48)</f>
        <v>0</v>
      </c>
      <c r="E49" s="141">
        <f t="shared" si="1"/>
        <v>6</v>
      </c>
      <c r="F49" s="141"/>
      <c r="G49" s="142"/>
      <c r="H49" s="141"/>
      <c r="I49" s="143" t="str">
        <f t="shared" si="2"/>
        <v>Ошибка</v>
      </c>
      <c r="J49" s="144"/>
      <c r="K49" s="144"/>
      <c r="L49" s="144"/>
      <c r="M49" s="144"/>
      <c r="N49" s="144"/>
      <c r="O49" s="186"/>
    </row>
    <row r="50" spans="2:15" ht="28.8" x14ac:dyDescent="0.3">
      <c r="B50" s="185" t="s">
        <v>139</v>
      </c>
      <c r="C50" s="58" t="str">
        <f t="shared" si="7"/>
        <v>Финансовые вложения, долго- и краткосрочныеТ</v>
      </c>
      <c r="D50" s="140">
        <f>SUMIF(Риски!$G$29:$G$48,'Стратегия аудита'!C50,Риски!$F$29:$F$48)</f>
        <v>0</v>
      </c>
      <c r="E50" s="141">
        <f t="shared" si="1"/>
        <v>6</v>
      </c>
      <c r="F50" s="141"/>
      <c r="G50" s="142"/>
      <c r="H50" s="141"/>
      <c r="I50" s="143" t="str">
        <f t="shared" si="2"/>
        <v>Ошибка</v>
      </c>
      <c r="J50" s="144"/>
      <c r="K50" s="144"/>
      <c r="L50" s="144"/>
      <c r="M50" s="144"/>
      <c r="N50" s="144"/>
      <c r="O50" s="186"/>
    </row>
    <row r="51" spans="2:15" ht="28.8" x14ac:dyDescent="0.3">
      <c r="B51" s="185" t="s">
        <v>140</v>
      </c>
      <c r="C51" s="58" t="str">
        <f t="shared" si="7"/>
        <v>Финансовые вложения, долго- и краткосрочныеО</v>
      </c>
      <c r="D51" s="140">
        <f>SUMIF(Риски!$G$29:$G$48,'Стратегия аудита'!C51,Риски!$F$29:$F$48)</f>
        <v>0</v>
      </c>
      <c r="E51" s="141">
        <f t="shared" si="1"/>
        <v>6</v>
      </c>
      <c r="F51" s="141"/>
      <c r="G51" s="142"/>
      <c r="H51" s="141"/>
      <c r="I51" s="143" t="str">
        <f t="shared" si="2"/>
        <v>Ошибка</v>
      </c>
      <c r="J51" s="144"/>
      <c r="K51" s="144"/>
      <c r="L51" s="144"/>
      <c r="M51" s="144"/>
      <c r="N51" s="144"/>
      <c r="O51" s="186"/>
    </row>
    <row r="52" spans="2:15" ht="28.8" x14ac:dyDescent="0.3">
      <c r="B52" s="185" t="s">
        <v>141</v>
      </c>
      <c r="C52" s="58" t="str">
        <f t="shared" si="7"/>
        <v>Финансовые вложения, долго- и краткосрочныеР</v>
      </c>
      <c r="D52" s="140">
        <f>SUMIF(Риски!$G$29:$G$48,'Стратегия аудита'!C52,Риски!$F$29:$F$48)</f>
        <v>0</v>
      </c>
      <c r="E52" s="141">
        <f t="shared" si="1"/>
        <v>6</v>
      </c>
      <c r="F52" s="141"/>
      <c r="G52" s="142"/>
      <c r="H52" s="141"/>
      <c r="I52" s="143" t="str">
        <f t="shared" si="2"/>
        <v>Ошибка</v>
      </c>
      <c r="J52" s="144"/>
      <c r="K52" s="144"/>
      <c r="L52" s="144"/>
      <c r="M52" s="144"/>
      <c r="N52" s="144"/>
      <c r="O52" s="186"/>
    </row>
    <row r="53" spans="2:15" x14ac:dyDescent="0.3">
      <c r="B53" s="57" t="str">
        <f>'Области ФО'!B19</f>
        <v>Уставный капитал</v>
      </c>
      <c r="C53" s="58"/>
      <c r="D53" s="140">
        <f>SUMIF(Риски!$G$29:$G$48,'Стратегия аудита'!C53,Риски!$F$29:$F$48)</f>
        <v>0</v>
      </c>
      <c r="E53" s="141">
        <f t="shared" si="1"/>
        <v>6</v>
      </c>
      <c r="F53" s="141"/>
      <c r="G53" s="142"/>
      <c r="H53" s="141"/>
      <c r="I53" s="143" t="str">
        <f t="shared" si="2"/>
        <v>Ошибка</v>
      </c>
      <c r="J53" s="144"/>
      <c r="K53" s="144"/>
      <c r="L53" s="144"/>
      <c r="M53" s="144"/>
      <c r="N53" s="144"/>
      <c r="O53" s="186"/>
    </row>
    <row r="54" spans="2:15" x14ac:dyDescent="0.3">
      <c r="B54" s="185" t="s">
        <v>137</v>
      </c>
      <c r="C54" s="58" t="str">
        <f>CONCATENATE($B$53,B54)</f>
        <v>Уставный капиталС</v>
      </c>
      <c r="D54" s="140">
        <f>SUMIF(Риски!$G$29:$G$48,'Стратегия аудита'!C54,Риски!$F$29:$F$48)</f>
        <v>0</v>
      </c>
      <c r="E54" s="141">
        <f t="shared" si="1"/>
        <v>6</v>
      </c>
      <c r="F54" s="141"/>
      <c r="G54" s="142"/>
      <c r="H54" s="141"/>
      <c r="I54" s="143" t="str">
        <f t="shared" si="2"/>
        <v>Ошибка</v>
      </c>
      <c r="J54" s="144"/>
      <c r="K54" s="144"/>
      <c r="L54" s="144"/>
      <c r="M54" s="144"/>
      <c r="N54" s="144"/>
      <c r="O54" s="186"/>
    </row>
    <row r="55" spans="2:15" x14ac:dyDescent="0.3">
      <c r="B55" s="185" t="s">
        <v>138</v>
      </c>
      <c r="C55" s="58" t="str">
        <f t="shared" ref="C55:C58" si="8">CONCATENATE($B$53,B55)</f>
        <v>Уставный капиталП</v>
      </c>
      <c r="D55" s="140">
        <f>SUMIF(Риски!$G$29:$G$48,'Стратегия аудита'!C55,Риски!$F$29:$F$48)</f>
        <v>0</v>
      </c>
      <c r="E55" s="141">
        <f t="shared" si="1"/>
        <v>6</v>
      </c>
      <c r="F55" s="141"/>
      <c r="G55" s="142"/>
      <c r="H55" s="141"/>
      <c r="I55" s="143" t="str">
        <f t="shared" si="2"/>
        <v>Ошибка</v>
      </c>
      <c r="J55" s="144"/>
      <c r="K55" s="144"/>
      <c r="L55" s="144"/>
      <c r="M55" s="144"/>
      <c r="N55" s="144"/>
      <c r="O55" s="186"/>
    </row>
    <row r="56" spans="2:15" x14ac:dyDescent="0.3">
      <c r="B56" s="185" t="s">
        <v>139</v>
      </c>
      <c r="C56" s="58" t="str">
        <f t="shared" si="8"/>
        <v>Уставный капиталТ</v>
      </c>
      <c r="D56" s="140">
        <f>SUMIF(Риски!$G$29:$G$48,'Стратегия аудита'!C56,Риски!$F$29:$F$48)</f>
        <v>0</v>
      </c>
      <c r="E56" s="141">
        <f t="shared" si="1"/>
        <v>6</v>
      </c>
      <c r="F56" s="141"/>
      <c r="G56" s="142"/>
      <c r="H56" s="141"/>
      <c r="I56" s="143" t="str">
        <f t="shared" si="2"/>
        <v>Ошибка</v>
      </c>
      <c r="J56" s="144"/>
      <c r="K56" s="144"/>
      <c r="L56" s="144"/>
      <c r="M56" s="144"/>
      <c r="N56" s="144"/>
      <c r="O56" s="186"/>
    </row>
    <row r="57" spans="2:15" x14ac:dyDescent="0.3">
      <c r="B57" s="185" t="s">
        <v>140</v>
      </c>
      <c r="C57" s="58" t="str">
        <f t="shared" si="8"/>
        <v>Уставный капиталО</v>
      </c>
      <c r="D57" s="140">
        <f>SUMIF(Риски!$G$29:$G$48,'Стратегия аудита'!C57,Риски!$F$29:$F$48)</f>
        <v>0</v>
      </c>
      <c r="E57" s="141">
        <f t="shared" si="1"/>
        <v>6</v>
      </c>
      <c r="F57" s="141"/>
      <c r="G57" s="142"/>
      <c r="H57" s="141"/>
      <c r="I57" s="143" t="str">
        <f t="shared" si="2"/>
        <v>Ошибка</v>
      </c>
      <c r="J57" s="144"/>
      <c r="K57" s="144"/>
      <c r="L57" s="144"/>
      <c r="M57" s="144"/>
      <c r="N57" s="144"/>
      <c r="O57" s="186"/>
    </row>
    <row r="58" spans="2:15" x14ac:dyDescent="0.3">
      <c r="B58" s="185" t="s">
        <v>141</v>
      </c>
      <c r="C58" s="58" t="str">
        <f t="shared" si="8"/>
        <v>Уставный капиталР</v>
      </c>
      <c r="D58" s="140">
        <f>SUMIF(Риски!$G$29:$G$48,'Стратегия аудита'!C58,Риски!$F$29:$F$48)</f>
        <v>0</v>
      </c>
      <c r="E58" s="141">
        <f t="shared" si="1"/>
        <v>6</v>
      </c>
      <c r="F58" s="141"/>
      <c r="G58" s="142"/>
      <c r="H58" s="141"/>
      <c r="I58" s="143" t="str">
        <f t="shared" si="2"/>
        <v>Ошибка</v>
      </c>
      <c r="J58" s="144"/>
      <c r="K58" s="144"/>
      <c r="L58" s="144"/>
      <c r="M58" s="144"/>
      <c r="N58" s="144"/>
      <c r="O58" s="186"/>
    </row>
    <row r="59" spans="2:15" x14ac:dyDescent="0.3">
      <c r="B59" s="57" t="str">
        <f>'Области ФО'!B20</f>
        <v>Резерв переоценки</v>
      </c>
      <c r="C59" s="58"/>
      <c r="D59" s="140">
        <f>SUMIF(Риски!$G$29:$G$48,'Стратегия аудита'!C59,Риски!$F$29:$F$48)</f>
        <v>0</v>
      </c>
      <c r="E59" s="141">
        <f t="shared" si="1"/>
        <v>6</v>
      </c>
      <c r="F59" s="141"/>
      <c r="G59" s="142"/>
      <c r="H59" s="141"/>
      <c r="I59" s="143" t="str">
        <f t="shared" si="2"/>
        <v>Ошибка</v>
      </c>
      <c r="J59" s="144"/>
      <c r="K59" s="144"/>
      <c r="L59" s="144"/>
      <c r="M59" s="144"/>
      <c r="N59" s="144"/>
      <c r="O59" s="186"/>
    </row>
    <row r="60" spans="2:15" x14ac:dyDescent="0.3">
      <c r="B60" s="185" t="s">
        <v>137</v>
      </c>
      <c r="C60" s="58" t="str">
        <f>CONCATENATE($B$59,B60)</f>
        <v>Резерв переоценкиС</v>
      </c>
      <c r="D60" s="140">
        <f>SUMIF(Риски!$G$29:$G$48,'Стратегия аудита'!C60,Риски!$F$29:$F$48)</f>
        <v>0</v>
      </c>
      <c r="E60" s="141">
        <f t="shared" si="1"/>
        <v>6</v>
      </c>
      <c r="F60" s="141"/>
      <c r="G60" s="142"/>
      <c r="H60" s="141"/>
      <c r="I60" s="143" t="str">
        <f t="shared" si="2"/>
        <v>Ошибка</v>
      </c>
      <c r="J60" s="144"/>
      <c r="K60" s="144"/>
      <c r="L60" s="144"/>
      <c r="M60" s="144"/>
      <c r="N60" s="144"/>
      <c r="O60" s="186"/>
    </row>
    <row r="61" spans="2:15" x14ac:dyDescent="0.3">
      <c r="B61" s="185" t="s">
        <v>138</v>
      </c>
      <c r="C61" s="58" t="str">
        <f t="shared" ref="C61:C64" si="9">CONCATENATE($B$59,B61)</f>
        <v>Резерв переоценкиП</v>
      </c>
      <c r="D61" s="140">
        <f>SUMIF(Риски!$G$29:$G$48,'Стратегия аудита'!C61,Риски!$F$29:$F$48)</f>
        <v>0</v>
      </c>
      <c r="E61" s="141">
        <f t="shared" si="1"/>
        <v>6</v>
      </c>
      <c r="F61" s="141"/>
      <c r="G61" s="142"/>
      <c r="H61" s="141"/>
      <c r="I61" s="143" t="str">
        <f t="shared" si="2"/>
        <v>Ошибка</v>
      </c>
      <c r="J61" s="144"/>
      <c r="K61" s="144"/>
      <c r="L61" s="144"/>
      <c r="M61" s="144"/>
      <c r="N61" s="144"/>
      <c r="O61" s="186"/>
    </row>
    <row r="62" spans="2:15" x14ac:dyDescent="0.3">
      <c r="B62" s="185" t="s">
        <v>139</v>
      </c>
      <c r="C62" s="58" t="str">
        <f t="shared" si="9"/>
        <v>Резерв переоценкиТ</v>
      </c>
      <c r="D62" s="140">
        <f>SUMIF(Риски!$G$29:$G$48,'Стратегия аудита'!C62,Риски!$F$29:$F$48)</f>
        <v>0</v>
      </c>
      <c r="E62" s="141">
        <f t="shared" si="1"/>
        <v>6</v>
      </c>
      <c r="F62" s="141"/>
      <c r="G62" s="142"/>
      <c r="H62" s="141"/>
      <c r="I62" s="143" t="str">
        <f t="shared" si="2"/>
        <v>Ошибка</v>
      </c>
      <c r="J62" s="144"/>
      <c r="K62" s="144"/>
      <c r="L62" s="144"/>
      <c r="M62" s="144"/>
      <c r="N62" s="144"/>
      <c r="O62" s="186"/>
    </row>
    <row r="63" spans="2:15" x14ac:dyDescent="0.3">
      <c r="B63" s="185" t="s">
        <v>140</v>
      </c>
      <c r="C63" s="58" t="str">
        <f t="shared" si="9"/>
        <v>Резерв переоценкиО</v>
      </c>
      <c r="D63" s="140">
        <f>SUMIF(Риски!$G$29:$G$48,'Стратегия аудита'!C63,Риски!$F$29:$F$48)</f>
        <v>0</v>
      </c>
      <c r="E63" s="141">
        <f t="shared" si="1"/>
        <v>6</v>
      </c>
      <c r="F63" s="141"/>
      <c r="G63" s="142"/>
      <c r="H63" s="141"/>
      <c r="I63" s="143" t="str">
        <f t="shared" si="2"/>
        <v>Ошибка</v>
      </c>
      <c r="J63" s="144"/>
      <c r="K63" s="144"/>
      <c r="L63" s="144"/>
      <c r="M63" s="144"/>
      <c r="N63" s="144"/>
      <c r="O63" s="186"/>
    </row>
    <row r="64" spans="2:15" x14ac:dyDescent="0.3">
      <c r="B64" s="185" t="s">
        <v>141</v>
      </c>
      <c r="C64" s="58" t="str">
        <f t="shared" si="9"/>
        <v>Резерв переоценкиР</v>
      </c>
      <c r="D64" s="140">
        <f>SUMIF(Риски!$G$29:$G$48,'Стратегия аудита'!C64,Риски!$F$29:$F$48)</f>
        <v>0</v>
      </c>
      <c r="E64" s="141">
        <f t="shared" si="1"/>
        <v>6</v>
      </c>
      <c r="F64" s="141"/>
      <c r="G64" s="142"/>
      <c r="H64" s="141"/>
      <c r="I64" s="143" t="str">
        <f t="shared" si="2"/>
        <v>Ошибка</v>
      </c>
      <c r="J64" s="144"/>
      <c r="K64" s="144"/>
      <c r="L64" s="144"/>
      <c r="M64" s="144"/>
      <c r="N64" s="144"/>
      <c r="O64" s="186"/>
    </row>
    <row r="65" spans="2:15" ht="28.8" x14ac:dyDescent="0.3">
      <c r="B65" s="57" t="str">
        <f>'Области ФО'!B16</f>
        <v>Кредиторская задолженность</v>
      </c>
      <c r="C65" s="58"/>
      <c r="D65" s="140">
        <f>SUMIF(Риски!$G$29:$G$48,'Стратегия аудита'!C65,Риски!$F$29:$F$48)</f>
        <v>0</v>
      </c>
      <c r="E65" s="141">
        <f t="shared" si="1"/>
        <v>6</v>
      </c>
      <c r="F65" s="141"/>
      <c r="G65" s="142"/>
      <c r="H65" s="141"/>
      <c r="I65" s="143" t="str">
        <f t="shared" si="2"/>
        <v>Ошибка</v>
      </c>
      <c r="J65" s="144"/>
      <c r="K65" s="144"/>
      <c r="L65" s="144"/>
      <c r="M65" s="144"/>
      <c r="N65" s="144"/>
      <c r="O65" s="186"/>
    </row>
    <row r="66" spans="2:15" x14ac:dyDescent="0.3">
      <c r="B66" s="185" t="s">
        <v>137</v>
      </c>
      <c r="C66" s="58" t="str">
        <f>CONCATENATE($B$65,B66)</f>
        <v>Кредиторская задолженностьС</v>
      </c>
      <c r="D66" s="140">
        <f>SUMIF(Риски!$G$29:$G$48,'Стратегия аудита'!C66,Риски!$F$29:$F$48)</f>
        <v>0</v>
      </c>
      <c r="E66" s="141">
        <f t="shared" si="1"/>
        <v>6</v>
      </c>
      <c r="F66" s="141"/>
      <c r="G66" s="142"/>
      <c r="H66" s="141"/>
      <c r="I66" s="143" t="str">
        <f t="shared" si="2"/>
        <v>Ошибка</v>
      </c>
      <c r="J66" s="144"/>
      <c r="K66" s="144"/>
      <c r="L66" s="144"/>
      <c r="M66" s="144"/>
      <c r="N66" s="144"/>
      <c r="O66" s="186"/>
    </row>
    <row r="67" spans="2:15" s="114" customFormat="1" x14ac:dyDescent="0.3">
      <c r="B67" s="185" t="s">
        <v>138</v>
      </c>
      <c r="C67" s="58" t="str">
        <f t="shared" ref="C67:C70" si="10">CONCATENATE($B$65,B67)</f>
        <v>Кредиторская задолженностьП</v>
      </c>
      <c r="D67" s="140">
        <f>SUMIF(Риски!$G$29:$G$48,'Стратегия аудита'!C67,Риски!$F$29:$F$48)</f>
        <v>0</v>
      </c>
      <c r="E67" s="141">
        <f t="shared" si="1"/>
        <v>6</v>
      </c>
      <c r="F67" s="141"/>
      <c r="G67" s="142"/>
      <c r="H67" s="141"/>
      <c r="I67" s="143" t="str">
        <f t="shared" si="2"/>
        <v>Ошибка</v>
      </c>
      <c r="J67" s="144"/>
      <c r="K67" s="144"/>
      <c r="L67" s="144"/>
      <c r="M67" s="144"/>
      <c r="N67" s="144"/>
      <c r="O67" s="186"/>
    </row>
    <row r="68" spans="2:15" s="114" customFormat="1" x14ac:dyDescent="0.3">
      <c r="B68" s="185" t="s">
        <v>139</v>
      </c>
      <c r="C68" s="58" t="str">
        <f t="shared" si="10"/>
        <v>Кредиторская задолженностьТ</v>
      </c>
      <c r="D68" s="140">
        <f>SUMIF(Риски!$G$29:$G$48,'Стратегия аудита'!C68,Риски!$F$29:$F$48)</f>
        <v>0</v>
      </c>
      <c r="E68" s="141">
        <f t="shared" si="1"/>
        <v>6</v>
      </c>
      <c r="F68" s="141"/>
      <c r="G68" s="142"/>
      <c r="H68" s="141"/>
      <c r="I68" s="143" t="str">
        <f t="shared" si="2"/>
        <v>Ошибка</v>
      </c>
      <c r="J68" s="144"/>
      <c r="K68" s="144"/>
      <c r="L68" s="144"/>
      <c r="M68" s="144"/>
      <c r="N68" s="144"/>
      <c r="O68" s="186"/>
    </row>
    <row r="69" spans="2:15" s="114" customFormat="1" x14ac:dyDescent="0.3">
      <c r="B69" s="185" t="s">
        <v>140</v>
      </c>
      <c r="C69" s="58" t="str">
        <f t="shared" si="10"/>
        <v>Кредиторская задолженностьО</v>
      </c>
      <c r="D69" s="140">
        <f>SUMIF(Риски!$G$29:$G$48,'Стратегия аудита'!C69,Риски!$F$29:$F$48)</f>
        <v>0</v>
      </c>
      <c r="E69" s="141">
        <f t="shared" si="1"/>
        <v>6</v>
      </c>
      <c r="F69" s="141"/>
      <c r="G69" s="142"/>
      <c r="H69" s="141"/>
      <c r="I69" s="143" t="str">
        <f t="shared" si="2"/>
        <v>Ошибка</v>
      </c>
      <c r="J69" s="144"/>
      <c r="K69" s="144"/>
      <c r="L69" s="144"/>
      <c r="M69" s="144"/>
      <c r="N69" s="144"/>
      <c r="O69" s="186"/>
    </row>
    <row r="70" spans="2:15" s="114" customFormat="1" x14ac:dyDescent="0.3">
      <c r="B70" s="185" t="s">
        <v>141</v>
      </c>
      <c r="C70" s="58" t="str">
        <f t="shared" si="10"/>
        <v>Кредиторская задолженностьР</v>
      </c>
      <c r="D70" s="140">
        <f>SUMIF(Риски!$G$29:$G$48,'Стратегия аудита'!C70,Риски!$F$29:$F$48)</f>
        <v>0</v>
      </c>
      <c r="E70" s="141">
        <f t="shared" si="1"/>
        <v>6</v>
      </c>
      <c r="F70" s="141"/>
      <c r="G70" s="142"/>
      <c r="H70" s="141"/>
      <c r="I70" s="143" t="str">
        <f t="shared" si="2"/>
        <v>Ошибка</v>
      </c>
      <c r="J70" s="144"/>
      <c r="K70" s="144"/>
      <c r="L70" s="144"/>
      <c r="M70" s="144"/>
      <c r="N70" s="144"/>
      <c r="O70" s="186"/>
    </row>
    <row r="71" spans="2:15" ht="43.2" x14ac:dyDescent="0.3">
      <c r="B71" s="57" t="str">
        <f>'Области ФО'!B15</f>
        <v>Кредиты и займы полученные, долго- и краткосрочные</v>
      </c>
      <c r="C71" s="58"/>
      <c r="D71" s="140">
        <f>SUMIF(Риски!$G$29:$G$48,'Стратегия аудита'!C71,Риски!$F$29:$F$48)</f>
        <v>0</v>
      </c>
      <c r="E71" s="141">
        <f t="shared" si="1"/>
        <v>6</v>
      </c>
      <c r="F71" s="141"/>
      <c r="G71" s="142"/>
      <c r="H71" s="141"/>
      <c r="I71" s="143" t="str">
        <f t="shared" si="2"/>
        <v>Ошибка</v>
      </c>
      <c r="J71" s="144"/>
      <c r="K71" s="144"/>
      <c r="L71" s="144"/>
      <c r="M71" s="144"/>
      <c r="N71" s="144"/>
      <c r="O71" s="186"/>
    </row>
    <row r="72" spans="2:15" ht="28.8" x14ac:dyDescent="0.3">
      <c r="B72" s="185" t="s">
        <v>137</v>
      </c>
      <c r="C72" s="58" t="str">
        <f>CONCATENATE($B$71,B72)</f>
        <v>Кредиты и займы полученные, долго- и краткосрочныеС</v>
      </c>
      <c r="D72" s="140">
        <f>SUMIF(Риски!$G$29:$G$48,'Стратегия аудита'!C72,Риски!$F$29:$F$48)</f>
        <v>0</v>
      </c>
      <c r="E72" s="141">
        <f t="shared" si="1"/>
        <v>6</v>
      </c>
      <c r="F72" s="141"/>
      <c r="G72" s="142"/>
      <c r="H72" s="141"/>
      <c r="I72" s="143" t="str">
        <f t="shared" si="2"/>
        <v>Ошибка</v>
      </c>
      <c r="J72" s="144"/>
      <c r="K72" s="144"/>
      <c r="L72" s="144"/>
      <c r="M72" s="144"/>
      <c r="N72" s="144"/>
      <c r="O72" s="186"/>
    </row>
    <row r="73" spans="2:15" ht="28.8" x14ac:dyDescent="0.3">
      <c r="B73" s="185" t="s">
        <v>138</v>
      </c>
      <c r="C73" s="58" t="str">
        <f t="shared" ref="C73:C76" si="11">CONCATENATE($B$71,B73)</f>
        <v>Кредиты и займы полученные, долго- и краткосрочныеП</v>
      </c>
      <c r="D73" s="140">
        <f>SUMIF(Риски!$G$29:$G$48,'Стратегия аудита'!C73,Риски!$F$29:$F$48)</f>
        <v>0</v>
      </c>
      <c r="E73" s="141">
        <f t="shared" si="1"/>
        <v>6</v>
      </c>
      <c r="F73" s="141"/>
      <c r="G73" s="142"/>
      <c r="H73" s="141"/>
      <c r="I73" s="143" t="str">
        <f t="shared" si="2"/>
        <v>Ошибка</v>
      </c>
      <c r="J73" s="144"/>
      <c r="K73" s="144"/>
      <c r="L73" s="144"/>
      <c r="M73" s="144"/>
      <c r="N73" s="144"/>
      <c r="O73" s="186"/>
    </row>
    <row r="74" spans="2:15" ht="28.8" x14ac:dyDescent="0.3">
      <c r="B74" s="185" t="s">
        <v>139</v>
      </c>
      <c r="C74" s="58" t="str">
        <f t="shared" si="11"/>
        <v>Кредиты и займы полученные, долго- и краткосрочныеТ</v>
      </c>
      <c r="D74" s="140">
        <f>SUMIF(Риски!$G$29:$G$48,'Стратегия аудита'!C74,Риски!$F$29:$F$48)</f>
        <v>0</v>
      </c>
      <c r="E74" s="141">
        <f t="shared" si="1"/>
        <v>6</v>
      </c>
      <c r="F74" s="141"/>
      <c r="G74" s="142"/>
      <c r="H74" s="141"/>
      <c r="I74" s="143" t="str">
        <f t="shared" si="2"/>
        <v>Ошибка</v>
      </c>
      <c r="J74" s="144"/>
      <c r="K74" s="144"/>
      <c r="L74" s="144"/>
      <c r="M74" s="144"/>
      <c r="N74" s="144"/>
      <c r="O74" s="186"/>
    </row>
    <row r="75" spans="2:15" ht="28.8" x14ac:dyDescent="0.3">
      <c r="B75" s="185" t="s">
        <v>140</v>
      </c>
      <c r="C75" s="58" t="str">
        <f t="shared" si="11"/>
        <v>Кредиты и займы полученные, долго- и краткосрочныеО</v>
      </c>
      <c r="D75" s="140">
        <f>SUMIF(Риски!$G$29:$G$48,'Стратегия аудита'!C75,Риски!$F$29:$F$48)</f>
        <v>0</v>
      </c>
      <c r="E75" s="141">
        <f t="shared" si="1"/>
        <v>6</v>
      </c>
      <c r="F75" s="141"/>
      <c r="G75" s="142"/>
      <c r="H75" s="141"/>
      <c r="I75" s="143" t="str">
        <f t="shared" si="2"/>
        <v>Ошибка</v>
      </c>
      <c r="J75" s="144"/>
      <c r="K75" s="144"/>
      <c r="L75" s="144"/>
      <c r="M75" s="144"/>
      <c r="N75" s="144"/>
      <c r="O75" s="186"/>
    </row>
    <row r="76" spans="2:15" ht="28.8" x14ac:dyDescent="0.3">
      <c r="B76" s="185" t="s">
        <v>141</v>
      </c>
      <c r="C76" s="58" t="str">
        <f t="shared" si="11"/>
        <v>Кредиты и займы полученные, долго- и краткосрочныеР</v>
      </c>
      <c r="D76" s="140">
        <f>SUMIF(Риски!$G$29:$G$48,'Стратегия аудита'!C76,Риски!$F$29:$F$48)</f>
        <v>0</v>
      </c>
      <c r="E76" s="141">
        <f t="shared" si="1"/>
        <v>6</v>
      </c>
      <c r="F76" s="141"/>
      <c r="G76" s="142"/>
      <c r="H76" s="141"/>
      <c r="I76" s="143" t="str">
        <f t="shared" si="2"/>
        <v>Ошибка</v>
      </c>
      <c r="J76" s="144"/>
      <c r="K76" s="144"/>
      <c r="L76" s="144"/>
      <c r="M76" s="144"/>
      <c r="N76" s="144"/>
      <c r="O76" s="186"/>
    </row>
    <row r="77" spans="2:15" ht="28.8" x14ac:dyDescent="0.3">
      <c r="B77" s="57" t="str">
        <f>'Области ФО'!B18</f>
        <v>Резервы, долго- и краткосрочные</v>
      </c>
      <c r="C77" s="58"/>
      <c r="D77" s="140">
        <f>SUMIF(Риски!$G$29:$G$48,'Стратегия аудита'!C77,Риски!$F$29:$F$48)</f>
        <v>0</v>
      </c>
      <c r="E77" s="141">
        <f t="shared" si="1"/>
        <v>6</v>
      </c>
      <c r="F77" s="141"/>
      <c r="G77" s="142"/>
      <c r="H77" s="141"/>
      <c r="I77" s="143" t="str">
        <f t="shared" si="2"/>
        <v>Ошибка</v>
      </c>
      <c r="J77" s="144"/>
      <c r="K77" s="144"/>
      <c r="L77" s="144"/>
      <c r="M77" s="144"/>
      <c r="N77" s="144"/>
      <c r="O77" s="186"/>
    </row>
    <row r="78" spans="2:15" ht="28.8" x14ac:dyDescent="0.3">
      <c r="B78" s="185" t="s">
        <v>137</v>
      </c>
      <c r="C78" s="58" t="str">
        <f>CONCATENATE($B$77,B78)</f>
        <v>Резервы, долго- и краткосрочныеС</v>
      </c>
      <c r="D78" s="140">
        <f>SUMIF(Риски!$G$29:$G$48,'Стратегия аудита'!C78,Риски!$F$29:$F$48)</f>
        <v>0</v>
      </c>
      <c r="E78" s="141">
        <f t="shared" si="1"/>
        <v>6</v>
      </c>
      <c r="F78" s="141"/>
      <c r="G78" s="142"/>
      <c r="H78" s="141"/>
      <c r="I78" s="143" t="str">
        <f t="shared" si="2"/>
        <v>Ошибка</v>
      </c>
      <c r="J78" s="144"/>
      <c r="K78" s="144"/>
      <c r="L78" s="144"/>
      <c r="M78" s="144"/>
      <c r="N78" s="144"/>
      <c r="O78" s="186"/>
    </row>
    <row r="79" spans="2:15" ht="28.8" x14ac:dyDescent="0.3">
      <c r="B79" s="185" t="s">
        <v>138</v>
      </c>
      <c r="C79" s="58" t="str">
        <f t="shared" ref="C79:C82" si="12">CONCATENATE($B$77,B79)</f>
        <v>Резервы, долго- и краткосрочныеП</v>
      </c>
      <c r="D79" s="140">
        <f>SUMIF(Риски!$G$29:$G$48,'Стратегия аудита'!C79,Риски!$F$29:$F$48)</f>
        <v>0</v>
      </c>
      <c r="E79" s="141">
        <f t="shared" si="1"/>
        <v>6</v>
      </c>
      <c r="F79" s="141"/>
      <c r="G79" s="142"/>
      <c r="H79" s="141"/>
      <c r="I79" s="143" t="str">
        <f t="shared" si="2"/>
        <v>Ошибка</v>
      </c>
      <c r="J79" s="144"/>
      <c r="K79" s="144"/>
      <c r="L79" s="144"/>
      <c r="M79" s="144"/>
      <c r="N79" s="144"/>
      <c r="O79" s="186"/>
    </row>
    <row r="80" spans="2:15" ht="28.8" x14ac:dyDescent="0.3">
      <c r="B80" s="185" t="s">
        <v>139</v>
      </c>
      <c r="C80" s="58" t="str">
        <f t="shared" si="12"/>
        <v>Резервы, долго- и краткосрочныеТ</v>
      </c>
      <c r="D80" s="140">
        <f>SUMIF(Риски!$G$29:$G$48,'Стратегия аудита'!C80,Риски!$F$29:$F$48)</f>
        <v>0</v>
      </c>
      <c r="E80" s="141">
        <f t="shared" si="1"/>
        <v>6</v>
      </c>
      <c r="F80" s="141"/>
      <c r="G80" s="142"/>
      <c r="H80" s="141"/>
      <c r="I80" s="143" t="str">
        <f t="shared" si="2"/>
        <v>Ошибка</v>
      </c>
      <c r="J80" s="144"/>
      <c r="K80" s="144"/>
      <c r="L80" s="144"/>
      <c r="M80" s="144"/>
      <c r="N80" s="144"/>
      <c r="O80" s="186"/>
    </row>
    <row r="81" spans="2:15" ht="28.8" x14ac:dyDescent="0.3">
      <c r="B81" s="185" t="s">
        <v>140</v>
      </c>
      <c r="C81" s="58" t="str">
        <f t="shared" si="12"/>
        <v>Резервы, долго- и краткосрочныеО</v>
      </c>
      <c r="D81" s="140">
        <f>SUMIF(Риски!$G$29:$G$48,'Стратегия аудита'!C81,Риски!$F$29:$F$48)</f>
        <v>0</v>
      </c>
      <c r="E81" s="141">
        <f t="shared" si="1"/>
        <v>6</v>
      </c>
      <c r="F81" s="141"/>
      <c r="G81" s="142"/>
      <c r="H81" s="141"/>
      <c r="I81" s="143" t="str">
        <f t="shared" si="2"/>
        <v>Ошибка</v>
      </c>
      <c r="J81" s="144"/>
      <c r="K81" s="144"/>
      <c r="L81" s="144"/>
      <c r="M81" s="144"/>
      <c r="N81" s="144"/>
      <c r="O81" s="186"/>
    </row>
    <row r="82" spans="2:15" ht="28.8" x14ac:dyDescent="0.3">
      <c r="B82" s="185" t="s">
        <v>141</v>
      </c>
      <c r="C82" s="58" t="str">
        <f t="shared" si="12"/>
        <v>Резервы, долго- и краткосрочныеР</v>
      </c>
      <c r="D82" s="140">
        <f>SUMIF(Риски!$G$29:$G$48,'Стратегия аудита'!C82,Риски!$F$29:$F$48)</f>
        <v>0</v>
      </c>
      <c r="E82" s="141">
        <f t="shared" si="1"/>
        <v>6</v>
      </c>
      <c r="F82" s="141"/>
      <c r="G82" s="142"/>
      <c r="H82" s="141"/>
      <c r="I82" s="143" t="str">
        <f t="shared" si="2"/>
        <v>Ошибка</v>
      </c>
      <c r="J82" s="144"/>
      <c r="K82" s="144"/>
      <c r="L82" s="144"/>
      <c r="M82" s="144"/>
      <c r="N82" s="144"/>
      <c r="O82" s="186"/>
    </row>
    <row r="83" spans="2:15" x14ac:dyDescent="0.3">
      <c r="B83" s="57" t="str">
        <f>'Области ФО'!B17</f>
        <v>Задолженность по налогам</v>
      </c>
      <c r="C83" s="58"/>
      <c r="D83" s="140">
        <f>SUMIF(Риски!$G$29:$G$48,'Стратегия аудита'!C83,Риски!$F$29:$F$48)</f>
        <v>0</v>
      </c>
      <c r="E83" s="141">
        <f t="shared" ref="E83:E126" si="13">IF(D83=0,6,D83)+IF(D83=6,2,0)</f>
        <v>6</v>
      </c>
      <c r="F83" s="141"/>
      <c r="G83" s="142"/>
      <c r="H83" s="141"/>
      <c r="I83" s="143" t="str">
        <f t="shared" si="2"/>
        <v>Ошибка</v>
      </c>
      <c r="J83" s="144"/>
      <c r="K83" s="144"/>
      <c r="L83" s="144"/>
      <c r="M83" s="144"/>
      <c r="N83" s="144"/>
      <c r="O83" s="186"/>
    </row>
    <row r="84" spans="2:15" x14ac:dyDescent="0.3">
      <c r="B84" s="185" t="s">
        <v>137</v>
      </c>
      <c r="C84" s="58" t="str">
        <f>CONCATENATE($B$83,B84)</f>
        <v>Задолженность по налогамС</v>
      </c>
      <c r="D84" s="140">
        <f>SUMIF(Риски!$G$29:$G$48,'Стратегия аудита'!C84,Риски!$F$29:$F$48)</f>
        <v>0</v>
      </c>
      <c r="E84" s="141">
        <f t="shared" si="13"/>
        <v>6</v>
      </c>
      <c r="F84" s="141"/>
      <c r="G84" s="142"/>
      <c r="H84" s="141"/>
      <c r="I84" s="143" t="str">
        <f t="shared" ref="I84:I126" si="14">IF(E84&lt;=F84+G84+H84,"ОК", "Ошибка")</f>
        <v>Ошибка</v>
      </c>
      <c r="J84" s="144"/>
      <c r="K84" s="144"/>
      <c r="L84" s="144"/>
      <c r="M84" s="144"/>
      <c r="N84" s="144"/>
      <c r="O84" s="186"/>
    </row>
    <row r="85" spans="2:15" x14ac:dyDescent="0.3">
      <c r="B85" s="185" t="s">
        <v>138</v>
      </c>
      <c r="C85" s="58" t="str">
        <f t="shared" ref="C85:C88" si="15">CONCATENATE($B$83,B85)</f>
        <v>Задолженность по налогамП</v>
      </c>
      <c r="D85" s="140">
        <f>SUMIF(Риски!$G$29:$G$48,'Стратегия аудита'!C85,Риски!$F$29:$F$48)</f>
        <v>0</v>
      </c>
      <c r="E85" s="141">
        <f t="shared" si="13"/>
        <v>6</v>
      </c>
      <c r="F85" s="141"/>
      <c r="G85" s="142"/>
      <c r="H85" s="141"/>
      <c r="I85" s="143" t="str">
        <f t="shared" si="14"/>
        <v>Ошибка</v>
      </c>
      <c r="J85" s="144"/>
      <c r="K85" s="144"/>
      <c r="L85" s="144"/>
      <c r="M85" s="144"/>
      <c r="N85" s="144"/>
      <c r="O85" s="186"/>
    </row>
    <row r="86" spans="2:15" x14ac:dyDescent="0.3">
      <c r="B86" s="185" t="s">
        <v>139</v>
      </c>
      <c r="C86" s="58" t="str">
        <f t="shared" si="15"/>
        <v>Задолженность по налогамТ</v>
      </c>
      <c r="D86" s="140">
        <f>SUMIF(Риски!$G$29:$G$48,'Стратегия аудита'!C86,Риски!$F$29:$F$48)</f>
        <v>0</v>
      </c>
      <c r="E86" s="141">
        <f t="shared" si="13"/>
        <v>6</v>
      </c>
      <c r="F86" s="141"/>
      <c r="G86" s="142"/>
      <c r="H86" s="141"/>
      <c r="I86" s="143" t="str">
        <f t="shared" si="14"/>
        <v>Ошибка</v>
      </c>
      <c r="J86" s="144"/>
      <c r="K86" s="144"/>
      <c r="L86" s="144"/>
      <c r="M86" s="144"/>
      <c r="N86" s="144"/>
      <c r="O86" s="186"/>
    </row>
    <row r="87" spans="2:15" x14ac:dyDescent="0.3">
      <c r="B87" s="185" t="s">
        <v>140</v>
      </c>
      <c r="C87" s="58" t="str">
        <f t="shared" si="15"/>
        <v>Задолженность по налогамО</v>
      </c>
      <c r="D87" s="140">
        <f>SUMIF(Риски!$G$29:$G$48,'Стратегия аудита'!C87,Риски!$F$29:$F$48)</f>
        <v>0</v>
      </c>
      <c r="E87" s="141">
        <f t="shared" si="13"/>
        <v>6</v>
      </c>
      <c r="F87" s="141"/>
      <c r="G87" s="142"/>
      <c r="H87" s="141"/>
      <c r="I87" s="143" t="str">
        <f t="shared" si="14"/>
        <v>Ошибка</v>
      </c>
      <c r="J87" s="144"/>
      <c r="K87" s="144"/>
      <c r="L87" s="144"/>
      <c r="M87" s="144"/>
      <c r="N87" s="144"/>
      <c r="O87" s="186"/>
    </row>
    <row r="88" spans="2:15" x14ac:dyDescent="0.3">
      <c r="B88" s="185" t="s">
        <v>141</v>
      </c>
      <c r="C88" s="58" t="str">
        <f t="shared" si="15"/>
        <v>Задолженность по налогамР</v>
      </c>
      <c r="D88" s="140">
        <f>SUMIF(Риски!$G$29:$G$48,'Стратегия аудита'!C88,Риски!$F$29:$F$48)</f>
        <v>0</v>
      </c>
      <c r="E88" s="141">
        <f t="shared" si="13"/>
        <v>6</v>
      </c>
      <c r="F88" s="141"/>
      <c r="G88" s="142"/>
      <c r="H88" s="141"/>
      <c r="I88" s="143" t="str">
        <f t="shared" si="14"/>
        <v>Ошибка</v>
      </c>
      <c r="J88" s="144"/>
      <c r="K88" s="144"/>
      <c r="L88" s="144"/>
      <c r="M88" s="144"/>
      <c r="N88" s="144"/>
      <c r="O88" s="186"/>
    </row>
    <row r="89" spans="2:15" x14ac:dyDescent="0.3">
      <c r="B89" s="57" t="str">
        <f>'Области ФО'!B22</f>
        <v>Выручка</v>
      </c>
      <c r="C89" s="58"/>
      <c r="D89" s="140">
        <f>SUMIF(Риски!$G$29:$G$48,'Стратегия аудита'!C89,Риски!$F$29:$F$48)</f>
        <v>0</v>
      </c>
      <c r="E89" s="141">
        <f t="shared" si="13"/>
        <v>6</v>
      </c>
      <c r="F89" s="141"/>
      <c r="G89" s="142"/>
      <c r="H89" s="141"/>
      <c r="I89" s="143" t="str">
        <f t="shared" si="14"/>
        <v>Ошибка</v>
      </c>
      <c r="J89" s="144"/>
      <c r="K89" s="144"/>
      <c r="L89" s="144"/>
      <c r="M89" s="144"/>
      <c r="N89" s="144"/>
      <c r="O89" s="186"/>
    </row>
    <row r="90" spans="2:15" s="114" customFormat="1" x14ac:dyDescent="0.3">
      <c r="B90" s="185" t="s">
        <v>137</v>
      </c>
      <c r="C90" s="58" t="str">
        <f>CONCATENATE($B$89,B90)</f>
        <v>ВыручкаС</v>
      </c>
      <c r="D90" s="140">
        <f>SUMIF(Риски!$G$29:$G$48,'Стратегия аудита'!C90,Риски!$F$29:$F$48)</f>
        <v>0</v>
      </c>
      <c r="E90" s="141">
        <f t="shared" si="13"/>
        <v>6</v>
      </c>
      <c r="F90" s="141"/>
      <c r="G90" s="142"/>
      <c r="H90" s="141"/>
      <c r="I90" s="143" t="str">
        <f t="shared" si="14"/>
        <v>Ошибка</v>
      </c>
      <c r="J90" s="144"/>
      <c r="K90" s="144"/>
      <c r="L90" s="144"/>
      <c r="M90" s="144"/>
      <c r="N90" s="144"/>
      <c r="O90" s="186"/>
    </row>
    <row r="91" spans="2:15" s="114" customFormat="1" x14ac:dyDescent="0.3">
      <c r="B91" s="185" t="s">
        <v>138</v>
      </c>
      <c r="C91" s="58" t="str">
        <f t="shared" ref="C91:C93" si="16">CONCATENATE($B$89,B91)</f>
        <v>ВыручкаП</v>
      </c>
      <c r="D91" s="140">
        <f>SUMIF(Риски!$G$29:$G$48,'Стратегия аудита'!C91,Риски!$F$29:$F$48)</f>
        <v>0</v>
      </c>
      <c r="E91" s="141">
        <f t="shared" si="13"/>
        <v>6</v>
      </c>
      <c r="F91" s="141"/>
      <c r="G91" s="142"/>
      <c r="H91" s="141"/>
      <c r="I91" s="143" t="str">
        <f t="shared" si="14"/>
        <v>Ошибка</v>
      </c>
      <c r="J91" s="144"/>
      <c r="K91" s="144"/>
      <c r="L91" s="144"/>
      <c r="M91" s="144"/>
      <c r="N91" s="144"/>
      <c r="O91" s="186"/>
    </row>
    <row r="92" spans="2:15" s="114" customFormat="1" x14ac:dyDescent="0.3">
      <c r="B92" s="185" t="s">
        <v>139</v>
      </c>
      <c r="C92" s="58" t="str">
        <f t="shared" si="16"/>
        <v>ВыручкаТ</v>
      </c>
      <c r="D92" s="140">
        <f>SUMIF(Риски!$G$29:$G$48,'Стратегия аудита'!C92,Риски!$F$29:$F$48)</f>
        <v>0</v>
      </c>
      <c r="E92" s="141">
        <f t="shared" si="13"/>
        <v>6</v>
      </c>
      <c r="F92" s="141"/>
      <c r="G92" s="142"/>
      <c r="H92" s="141"/>
      <c r="I92" s="143" t="str">
        <f t="shared" si="14"/>
        <v>Ошибка</v>
      </c>
      <c r="J92" s="144"/>
      <c r="K92" s="144"/>
      <c r="L92" s="144"/>
      <c r="M92" s="144"/>
      <c r="N92" s="144"/>
      <c r="O92" s="186"/>
    </row>
    <row r="93" spans="2:15" s="114" customFormat="1" x14ac:dyDescent="0.3">
      <c r="B93" s="185" t="s">
        <v>141</v>
      </c>
      <c r="C93" s="58" t="str">
        <f t="shared" si="16"/>
        <v>ВыручкаР</v>
      </c>
      <c r="D93" s="140">
        <f>SUMIF(Риски!$G$29:$G$48,'Стратегия аудита'!C93,Риски!$F$29:$F$48)</f>
        <v>0</v>
      </c>
      <c r="E93" s="141">
        <f t="shared" si="13"/>
        <v>6</v>
      </c>
      <c r="F93" s="141"/>
      <c r="G93" s="142"/>
      <c r="H93" s="141"/>
      <c r="I93" s="143" t="str">
        <f t="shared" si="14"/>
        <v>Ошибка</v>
      </c>
      <c r="J93" s="144"/>
      <c r="K93" s="144"/>
      <c r="L93" s="144"/>
      <c r="M93" s="144"/>
      <c r="N93" s="144"/>
      <c r="O93" s="186"/>
    </row>
    <row r="94" spans="2:15" x14ac:dyDescent="0.3">
      <c r="B94" s="57" t="str">
        <f>'Области ФО'!B23</f>
        <v>Себестоимость</v>
      </c>
      <c r="C94" s="58"/>
      <c r="D94" s="140">
        <f>SUMIF(Риски!$G$29:$G$48,'Стратегия аудита'!C94,Риски!$F$29:$F$48)</f>
        <v>0</v>
      </c>
      <c r="E94" s="141">
        <f t="shared" si="13"/>
        <v>6</v>
      </c>
      <c r="F94" s="141"/>
      <c r="G94" s="142"/>
      <c r="H94" s="141"/>
      <c r="I94" s="143" t="str">
        <f t="shared" si="14"/>
        <v>Ошибка</v>
      </c>
      <c r="J94" s="144"/>
      <c r="K94" s="144"/>
      <c r="L94" s="144"/>
      <c r="M94" s="144"/>
      <c r="N94" s="144"/>
      <c r="O94" s="186"/>
    </row>
    <row r="95" spans="2:15" s="114" customFormat="1" x14ac:dyDescent="0.3">
      <c r="B95" s="185" t="s">
        <v>137</v>
      </c>
      <c r="C95" s="58" t="str">
        <f>CONCATENATE($B$94,B95)</f>
        <v>СебестоимостьС</v>
      </c>
      <c r="D95" s="140">
        <f>SUMIF(Риски!$G$29:$G$48,'Стратегия аудита'!C95,Риски!$F$29:$F$48)</f>
        <v>0</v>
      </c>
      <c r="E95" s="141">
        <f t="shared" si="13"/>
        <v>6</v>
      </c>
      <c r="F95" s="141"/>
      <c r="G95" s="142"/>
      <c r="H95" s="141"/>
      <c r="I95" s="143" t="str">
        <f t="shared" si="14"/>
        <v>Ошибка</v>
      </c>
      <c r="J95" s="144"/>
      <c r="K95" s="144"/>
      <c r="L95" s="144"/>
      <c r="M95" s="144"/>
      <c r="N95" s="144"/>
      <c r="O95" s="186"/>
    </row>
    <row r="96" spans="2:15" s="114" customFormat="1" x14ac:dyDescent="0.3">
      <c r="B96" s="185" t="s">
        <v>139</v>
      </c>
      <c r="C96" s="58" t="str">
        <f t="shared" ref="C96:C97" si="17">CONCATENATE($B$94,B96)</f>
        <v>СебестоимостьТ</v>
      </c>
      <c r="D96" s="140">
        <f>SUMIF(Риски!$G$29:$G$48,'Стратегия аудита'!C96,Риски!$F$29:$F$48)</f>
        <v>0</v>
      </c>
      <c r="E96" s="141">
        <f t="shared" si="13"/>
        <v>6</v>
      </c>
      <c r="F96" s="141"/>
      <c r="G96" s="142"/>
      <c r="H96" s="141"/>
      <c r="I96" s="143" t="str">
        <f t="shared" si="14"/>
        <v>Ошибка</v>
      </c>
      <c r="J96" s="144"/>
      <c r="K96" s="144"/>
      <c r="L96" s="144"/>
      <c r="M96" s="144"/>
      <c r="N96" s="144"/>
      <c r="O96" s="186"/>
    </row>
    <row r="97" spans="2:15" s="114" customFormat="1" x14ac:dyDescent="0.3">
      <c r="B97" s="185" t="s">
        <v>138</v>
      </c>
      <c r="C97" s="58" t="str">
        <f t="shared" si="17"/>
        <v>СебестоимостьП</v>
      </c>
      <c r="D97" s="140">
        <f>SUMIF(Риски!$G$29:$G$48,'Стратегия аудита'!C97,Риски!$F$29:$F$48)</f>
        <v>0</v>
      </c>
      <c r="E97" s="141">
        <f t="shared" si="13"/>
        <v>6</v>
      </c>
      <c r="F97" s="141"/>
      <c r="G97" s="142"/>
      <c r="H97" s="141"/>
      <c r="I97" s="143" t="str">
        <f t="shared" si="14"/>
        <v>Ошибка</v>
      </c>
      <c r="J97" s="144"/>
      <c r="K97" s="144"/>
      <c r="L97" s="144"/>
      <c r="M97" s="144"/>
      <c r="N97" s="144"/>
      <c r="O97" s="186"/>
    </row>
    <row r="98" spans="2:15" s="114" customFormat="1" ht="28.8" x14ac:dyDescent="0.3">
      <c r="B98" s="57" t="str">
        <f>'Области ФО'!B24</f>
        <v>Административные и коммерческие расходы</v>
      </c>
      <c r="C98" s="58"/>
      <c r="D98" s="140">
        <f>SUMIF(Риски!$G$29:$G$48,'Стратегия аудита'!C98,Риски!$F$29:$F$48)</f>
        <v>0</v>
      </c>
      <c r="E98" s="141">
        <f t="shared" si="13"/>
        <v>6</v>
      </c>
      <c r="F98" s="141"/>
      <c r="G98" s="142"/>
      <c r="H98" s="141"/>
      <c r="I98" s="143" t="str">
        <f t="shared" si="14"/>
        <v>Ошибка</v>
      </c>
      <c r="J98" s="144"/>
      <c r="K98" s="144"/>
      <c r="L98" s="144"/>
      <c r="M98" s="144"/>
      <c r="N98" s="144"/>
      <c r="O98" s="186"/>
    </row>
    <row r="99" spans="2:15" s="114" customFormat="1" ht="28.8" x14ac:dyDescent="0.3">
      <c r="B99" s="185" t="s">
        <v>137</v>
      </c>
      <c r="C99" s="58" t="str">
        <f>CONCATENATE($B$98,B99)</f>
        <v>Административные и коммерческие расходыС</v>
      </c>
      <c r="D99" s="140">
        <f>SUMIF(Риски!$G$29:$G$48,'Стратегия аудита'!C99,Риски!$F$29:$F$48)</f>
        <v>0</v>
      </c>
      <c r="E99" s="141">
        <f t="shared" si="13"/>
        <v>6</v>
      </c>
      <c r="F99" s="141"/>
      <c r="G99" s="142"/>
      <c r="H99" s="141"/>
      <c r="I99" s="143" t="str">
        <f t="shared" si="14"/>
        <v>Ошибка</v>
      </c>
      <c r="J99" s="144"/>
      <c r="K99" s="144"/>
      <c r="L99" s="144"/>
      <c r="M99" s="144"/>
      <c r="N99" s="144"/>
      <c r="O99" s="186"/>
    </row>
    <row r="100" spans="2:15" s="114" customFormat="1" ht="28.8" x14ac:dyDescent="0.3">
      <c r="B100" s="185" t="s">
        <v>139</v>
      </c>
      <c r="C100" s="58" t="str">
        <f t="shared" ref="C100:C101" si="18">CONCATENATE($B$98,B100)</f>
        <v>Административные и коммерческие расходыТ</v>
      </c>
      <c r="D100" s="140">
        <f>SUMIF(Риски!$G$29:$G$48,'Стратегия аудита'!C100,Риски!$F$29:$F$48)</f>
        <v>0</v>
      </c>
      <c r="E100" s="141">
        <f t="shared" si="13"/>
        <v>6</v>
      </c>
      <c r="F100" s="141"/>
      <c r="G100" s="142"/>
      <c r="H100" s="141"/>
      <c r="I100" s="143" t="str">
        <f t="shared" si="14"/>
        <v>Ошибка</v>
      </c>
      <c r="J100" s="144"/>
      <c r="K100" s="144"/>
      <c r="L100" s="144"/>
      <c r="M100" s="144"/>
      <c r="N100" s="144"/>
      <c r="O100" s="186"/>
    </row>
    <row r="101" spans="2:15" s="114" customFormat="1" ht="28.8" x14ac:dyDescent="0.3">
      <c r="B101" s="185" t="s">
        <v>138</v>
      </c>
      <c r="C101" s="58" t="str">
        <f t="shared" si="18"/>
        <v>Административные и коммерческие расходыП</v>
      </c>
      <c r="D101" s="140">
        <f>SUMIF(Риски!$G$29:$G$48,'Стратегия аудита'!C101,Риски!$F$29:$F$48)</f>
        <v>0</v>
      </c>
      <c r="E101" s="141">
        <f t="shared" si="13"/>
        <v>6</v>
      </c>
      <c r="F101" s="141"/>
      <c r="G101" s="142"/>
      <c r="H101" s="141"/>
      <c r="I101" s="143" t="str">
        <f t="shared" si="14"/>
        <v>Ошибка</v>
      </c>
      <c r="J101" s="144"/>
      <c r="K101" s="144"/>
      <c r="L101" s="144"/>
      <c r="M101" s="144"/>
      <c r="N101" s="144"/>
      <c r="O101" s="186"/>
    </row>
    <row r="102" spans="2:15" s="114" customFormat="1" x14ac:dyDescent="0.3">
      <c r="B102" s="57" t="str">
        <f>'Области ФО'!B26</f>
        <v>Финансовые расходы</v>
      </c>
      <c r="C102" s="58"/>
      <c r="D102" s="140">
        <f>SUMIF(Риски!$G$29:$G$48,'Стратегия аудита'!C102,Риски!$F$29:$F$48)</f>
        <v>0</v>
      </c>
      <c r="E102" s="141">
        <f t="shared" si="13"/>
        <v>6</v>
      </c>
      <c r="F102" s="141"/>
      <c r="G102" s="142"/>
      <c r="H102" s="141"/>
      <c r="I102" s="143" t="str">
        <f t="shared" si="14"/>
        <v>Ошибка</v>
      </c>
      <c r="J102" s="144"/>
      <c r="K102" s="144"/>
      <c r="L102" s="144"/>
      <c r="M102" s="144"/>
      <c r="N102" s="144"/>
      <c r="O102" s="186"/>
    </row>
    <row r="103" spans="2:15" s="114" customFormat="1" x14ac:dyDescent="0.3">
      <c r="B103" s="185" t="s">
        <v>137</v>
      </c>
      <c r="C103" s="58" t="str">
        <f>CONCATENATE($B$102,B103)</f>
        <v>Финансовые расходыС</v>
      </c>
      <c r="D103" s="140">
        <f>SUMIF(Риски!$G$29:$G$48,'Стратегия аудита'!C103,Риски!$F$29:$F$48)</f>
        <v>0</v>
      </c>
      <c r="E103" s="141">
        <f t="shared" si="13"/>
        <v>6</v>
      </c>
      <c r="F103" s="141"/>
      <c r="G103" s="142"/>
      <c r="H103" s="141"/>
      <c r="I103" s="143" t="str">
        <f t="shared" si="14"/>
        <v>Ошибка</v>
      </c>
      <c r="J103" s="144"/>
      <c r="K103" s="144"/>
      <c r="L103" s="144"/>
      <c r="M103" s="144"/>
      <c r="N103" s="144"/>
      <c r="O103" s="186"/>
    </row>
    <row r="104" spans="2:15" s="114" customFormat="1" x14ac:dyDescent="0.3">
      <c r="B104" s="185" t="s">
        <v>139</v>
      </c>
      <c r="C104" s="58" t="str">
        <f t="shared" ref="C104:C105" si="19">CONCATENATE($B$102,B104)</f>
        <v>Финансовые расходыТ</v>
      </c>
      <c r="D104" s="140">
        <f>SUMIF(Риски!$G$29:$G$48,'Стратегия аудита'!C104,Риски!$F$29:$F$48)</f>
        <v>0</v>
      </c>
      <c r="E104" s="141">
        <f t="shared" si="13"/>
        <v>6</v>
      </c>
      <c r="F104" s="141"/>
      <c r="G104" s="142"/>
      <c r="H104" s="141"/>
      <c r="I104" s="143" t="str">
        <f t="shared" si="14"/>
        <v>Ошибка</v>
      </c>
      <c r="J104" s="144"/>
      <c r="K104" s="144"/>
      <c r="L104" s="144"/>
      <c r="M104" s="144"/>
      <c r="N104" s="144"/>
      <c r="O104" s="186"/>
    </row>
    <row r="105" spans="2:15" s="114" customFormat="1" x14ac:dyDescent="0.3">
      <c r="B105" s="185" t="s">
        <v>138</v>
      </c>
      <c r="C105" s="58" t="str">
        <f t="shared" si="19"/>
        <v>Финансовые расходыП</v>
      </c>
      <c r="D105" s="140">
        <f>SUMIF(Риски!$G$29:$G$48,'Стратегия аудита'!C105,Риски!$F$29:$F$48)</f>
        <v>0</v>
      </c>
      <c r="E105" s="141">
        <f t="shared" si="13"/>
        <v>6</v>
      </c>
      <c r="F105" s="141"/>
      <c r="G105" s="142"/>
      <c r="H105" s="141"/>
      <c r="I105" s="143" t="str">
        <f t="shared" si="14"/>
        <v>Ошибка</v>
      </c>
      <c r="J105" s="144"/>
      <c r="K105" s="144"/>
      <c r="L105" s="144"/>
      <c r="M105" s="144"/>
      <c r="N105" s="144"/>
      <c r="O105" s="186"/>
    </row>
    <row r="106" spans="2:15" s="114" customFormat="1" x14ac:dyDescent="0.3">
      <c r="B106" s="57" t="str">
        <f>'Области ФО'!B25</f>
        <v>Финансовые доходы</v>
      </c>
      <c r="C106" s="58"/>
      <c r="D106" s="140">
        <f>SUMIF(Риски!$G$29:$G$48,'Стратегия аудита'!C106,Риски!$F$29:$F$48)</f>
        <v>0</v>
      </c>
      <c r="E106" s="141">
        <f t="shared" si="13"/>
        <v>6</v>
      </c>
      <c r="F106" s="141"/>
      <c r="G106" s="142"/>
      <c r="H106" s="141"/>
      <c r="I106" s="143" t="str">
        <f t="shared" si="14"/>
        <v>Ошибка</v>
      </c>
      <c r="J106" s="144"/>
      <c r="K106" s="144"/>
      <c r="L106" s="144"/>
      <c r="M106" s="144"/>
      <c r="N106" s="144"/>
      <c r="O106" s="186"/>
    </row>
    <row r="107" spans="2:15" s="114" customFormat="1" x14ac:dyDescent="0.3">
      <c r="B107" s="185" t="s">
        <v>137</v>
      </c>
      <c r="C107" s="58" t="str">
        <f>CONCATENATE($B$106,B107)</f>
        <v>Финансовые доходыС</v>
      </c>
      <c r="D107" s="140">
        <f>SUMIF(Риски!$G$29:$G$48,'Стратегия аудита'!C107,Риски!$F$29:$F$48)</f>
        <v>0</v>
      </c>
      <c r="E107" s="141">
        <f t="shared" si="13"/>
        <v>6</v>
      </c>
      <c r="F107" s="141"/>
      <c r="G107" s="142"/>
      <c r="H107" s="141"/>
      <c r="I107" s="143" t="str">
        <f t="shared" si="14"/>
        <v>Ошибка</v>
      </c>
      <c r="J107" s="144"/>
      <c r="K107" s="144"/>
      <c r="L107" s="144"/>
      <c r="M107" s="144"/>
      <c r="N107" s="144"/>
      <c r="O107" s="186"/>
    </row>
    <row r="108" spans="2:15" s="114" customFormat="1" x14ac:dyDescent="0.3">
      <c r="B108" s="185" t="s">
        <v>138</v>
      </c>
      <c r="C108" s="58" t="str">
        <f t="shared" ref="C108:C110" si="20">CONCATENATE($B$106,B108)</f>
        <v>Финансовые доходыП</v>
      </c>
      <c r="D108" s="140">
        <f>SUMIF(Риски!$G$29:$G$48,'Стратегия аудита'!C108,Риски!$F$29:$F$48)</f>
        <v>0</v>
      </c>
      <c r="E108" s="141">
        <f t="shared" si="13"/>
        <v>6</v>
      </c>
      <c r="F108" s="141"/>
      <c r="G108" s="142"/>
      <c r="H108" s="141"/>
      <c r="I108" s="143" t="str">
        <f t="shared" si="14"/>
        <v>Ошибка</v>
      </c>
      <c r="J108" s="144"/>
      <c r="K108" s="144"/>
      <c r="L108" s="144"/>
      <c r="M108" s="144"/>
      <c r="N108" s="144"/>
      <c r="O108" s="186"/>
    </row>
    <row r="109" spans="2:15" s="114" customFormat="1" x14ac:dyDescent="0.3">
      <c r="B109" s="185" t="s">
        <v>139</v>
      </c>
      <c r="C109" s="58" t="str">
        <f t="shared" si="20"/>
        <v>Финансовые доходыТ</v>
      </c>
      <c r="D109" s="140">
        <f>SUMIF(Риски!$G$29:$G$48,'Стратегия аудита'!C109,Риски!$F$29:$F$48)</f>
        <v>0</v>
      </c>
      <c r="E109" s="141">
        <f t="shared" si="13"/>
        <v>6</v>
      </c>
      <c r="F109" s="141"/>
      <c r="G109" s="142"/>
      <c r="H109" s="141"/>
      <c r="I109" s="143" t="str">
        <f t="shared" si="14"/>
        <v>Ошибка</v>
      </c>
      <c r="J109" s="144"/>
      <c r="K109" s="144"/>
      <c r="L109" s="144"/>
      <c r="M109" s="144"/>
      <c r="N109" s="144"/>
      <c r="O109" s="186"/>
    </row>
    <row r="110" spans="2:15" s="114" customFormat="1" x14ac:dyDescent="0.3">
      <c r="B110" s="185" t="s">
        <v>141</v>
      </c>
      <c r="C110" s="58" t="str">
        <f t="shared" si="20"/>
        <v>Финансовые доходыР</v>
      </c>
      <c r="D110" s="140">
        <f>SUMIF(Риски!$G$29:$G$48,'Стратегия аудита'!C110,Риски!$F$29:$F$48)</f>
        <v>0</v>
      </c>
      <c r="E110" s="141">
        <f t="shared" si="13"/>
        <v>6</v>
      </c>
      <c r="F110" s="141"/>
      <c r="G110" s="142"/>
      <c r="H110" s="141"/>
      <c r="I110" s="143" t="str">
        <f t="shared" si="14"/>
        <v>Ошибка</v>
      </c>
      <c r="J110" s="144"/>
      <c r="K110" s="144"/>
      <c r="L110" s="144"/>
      <c r="M110" s="144"/>
      <c r="N110" s="144"/>
      <c r="O110" s="186"/>
    </row>
    <row r="111" spans="2:15" x14ac:dyDescent="0.3">
      <c r="B111" s="57" t="str">
        <f>'Области ФО'!B27</f>
        <v>Налоги (ОФР)</v>
      </c>
      <c r="C111" s="58"/>
      <c r="D111" s="140">
        <f>SUMIF(Риски!$G$29:$G$48,'Стратегия аудита'!C111,Риски!$F$29:$F$48)</f>
        <v>0</v>
      </c>
      <c r="E111" s="141">
        <f t="shared" si="13"/>
        <v>6</v>
      </c>
      <c r="F111" s="141"/>
      <c r="G111" s="142"/>
      <c r="H111" s="141"/>
      <c r="I111" s="143" t="str">
        <f t="shared" si="14"/>
        <v>Ошибка</v>
      </c>
      <c r="J111" s="144"/>
      <c r="K111" s="144"/>
      <c r="L111" s="144"/>
      <c r="M111" s="144"/>
      <c r="N111" s="144"/>
      <c r="O111" s="186"/>
    </row>
    <row r="112" spans="2:15" x14ac:dyDescent="0.3">
      <c r="B112" s="185" t="s">
        <v>137</v>
      </c>
      <c r="C112" s="58" t="str">
        <f>CONCATENATE($B$111,B112)</f>
        <v>Налоги (ОФР)С</v>
      </c>
      <c r="D112" s="140">
        <f>SUMIF(Риски!$G$29:$G$48,'Стратегия аудита'!C112,Риски!$F$29:$F$48)</f>
        <v>0</v>
      </c>
      <c r="E112" s="141">
        <f t="shared" si="13"/>
        <v>6</v>
      </c>
      <c r="F112" s="115"/>
      <c r="G112" s="115"/>
      <c r="H112" s="115"/>
      <c r="I112" s="143" t="str">
        <f t="shared" si="14"/>
        <v>Ошибка</v>
      </c>
      <c r="J112" s="144"/>
      <c r="K112" s="144"/>
      <c r="L112" s="144"/>
      <c r="M112" s="144"/>
      <c r="N112" s="144"/>
      <c r="O112" s="186"/>
    </row>
    <row r="113" spans="2:15" x14ac:dyDescent="0.3">
      <c r="B113" s="185" t="s">
        <v>139</v>
      </c>
      <c r="C113" s="58" t="str">
        <f t="shared" ref="C113:C114" si="21">CONCATENATE($B$111,B113)</f>
        <v>Налоги (ОФР)Т</v>
      </c>
      <c r="D113" s="140">
        <f>SUMIF(Риски!$G$29:$G$48,'Стратегия аудита'!C113,Риски!$F$29:$F$48)</f>
        <v>0</v>
      </c>
      <c r="E113" s="141">
        <f t="shared" si="13"/>
        <v>6</v>
      </c>
      <c r="F113" s="115"/>
      <c r="G113" s="115"/>
      <c r="H113" s="115"/>
      <c r="I113" s="143" t="str">
        <f t="shared" si="14"/>
        <v>Ошибка</v>
      </c>
      <c r="J113" s="144"/>
      <c r="K113" s="144"/>
      <c r="L113" s="144"/>
      <c r="M113" s="144"/>
      <c r="N113" s="144"/>
      <c r="O113" s="186"/>
    </row>
    <row r="114" spans="2:15" ht="15" thickBot="1" x14ac:dyDescent="0.35">
      <c r="B114" s="187" t="s">
        <v>138</v>
      </c>
      <c r="C114" s="61" t="str">
        <f t="shared" si="21"/>
        <v>Налоги (ОФР)П</v>
      </c>
      <c r="D114" s="188">
        <f>SUMIF(Риски!$G$29:$G$48,'Стратегия аудита'!C114,Риски!$F$29:$F$48)</f>
        <v>0</v>
      </c>
      <c r="E114" s="189">
        <f t="shared" si="13"/>
        <v>6</v>
      </c>
      <c r="F114" s="190"/>
      <c r="G114" s="190"/>
      <c r="H114" s="190"/>
      <c r="I114" s="191" t="str">
        <f t="shared" si="14"/>
        <v>Ошибка</v>
      </c>
      <c r="J114" s="192"/>
      <c r="K114" s="192"/>
      <c r="L114" s="192"/>
      <c r="M114" s="192"/>
      <c r="N114" s="192"/>
      <c r="O114" s="193"/>
    </row>
    <row r="115" spans="2:15" s="198" customFormat="1" ht="101.4" thickBot="1" x14ac:dyDescent="0.35">
      <c r="B115" s="207" t="s">
        <v>189</v>
      </c>
      <c r="C115" s="200"/>
      <c r="D115" s="208" t="s">
        <v>172</v>
      </c>
      <c r="E115" s="202" t="s">
        <v>190</v>
      </c>
      <c r="F115" s="169" t="s">
        <v>174</v>
      </c>
      <c r="G115" s="209" t="s">
        <v>185</v>
      </c>
      <c r="H115" s="169" t="s">
        <v>175</v>
      </c>
      <c r="I115" s="200" t="s">
        <v>191</v>
      </c>
      <c r="J115" s="200" t="s">
        <v>206</v>
      </c>
      <c r="K115" s="121" t="s">
        <v>179</v>
      </c>
      <c r="L115" s="145" t="s">
        <v>181</v>
      </c>
      <c r="M115" s="145" t="s">
        <v>182</v>
      </c>
      <c r="N115" s="145" t="s">
        <v>183</v>
      </c>
      <c r="O115" s="145" t="s">
        <v>184</v>
      </c>
    </row>
    <row r="116" spans="2:15" x14ac:dyDescent="0.3">
      <c r="B116" s="203" t="str">
        <f>Риски!D50</f>
        <v>Подготовка финансовой отчетности</v>
      </c>
      <c r="C116" s="133"/>
      <c r="D116" s="204">
        <f>SUMIF(Риски!$G$29:$G$60,'Стратегия аудита'!B116,Риски!$F$29:$F$60)</f>
        <v>10</v>
      </c>
      <c r="E116" s="201">
        <f t="shared" si="13"/>
        <v>10</v>
      </c>
      <c r="F116" s="205"/>
      <c r="G116" s="205"/>
      <c r="H116" s="205"/>
      <c r="I116" s="199" t="str">
        <f t="shared" si="14"/>
        <v>Ошибка</v>
      </c>
      <c r="J116" s="133"/>
      <c r="K116" s="133"/>
      <c r="L116" s="133"/>
      <c r="M116" s="133"/>
      <c r="N116" s="133"/>
      <c r="O116" s="206"/>
    </row>
    <row r="117" spans="2:15" x14ac:dyDescent="0.3">
      <c r="B117" s="171" t="str">
        <f>Риски!D51</f>
        <v>События после отчетной даты</v>
      </c>
      <c r="C117" s="134"/>
      <c r="D117" s="140">
        <f>SUMIF(Риски!$G$29:$G$60,'Стратегия аудита'!B117,Риски!$F$29:$F$60)</f>
        <v>0</v>
      </c>
      <c r="E117" s="141">
        <f t="shared" si="13"/>
        <v>6</v>
      </c>
      <c r="F117" s="134"/>
      <c r="G117" s="134"/>
      <c r="H117" s="134"/>
      <c r="I117" s="143" t="str">
        <f t="shared" si="14"/>
        <v>Ошибка</v>
      </c>
      <c r="J117" s="134"/>
      <c r="K117" s="134"/>
      <c r="L117" s="134"/>
      <c r="M117" s="134"/>
      <c r="N117" s="134"/>
      <c r="O117" s="172"/>
    </row>
    <row r="118" spans="2:15" x14ac:dyDescent="0.3">
      <c r="B118" s="171" t="str">
        <f>Риски!D52</f>
        <v>Непрерывность деятельности</v>
      </c>
      <c r="C118" s="134"/>
      <c r="D118" s="140">
        <f>SUMIF(Риски!$G$29:$G$60,'Стратегия аудита'!B118,Риски!$F$29:$F$60)</f>
        <v>0</v>
      </c>
      <c r="E118" s="141">
        <f t="shared" si="13"/>
        <v>6</v>
      </c>
      <c r="F118" s="134"/>
      <c r="G118" s="134"/>
      <c r="H118" s="134"/>
      <c r="I118" s="143" t="str">
        <f t="shared" si="14"/>
        <v>Ошибка</v>
      </c>
      <c r="J118" s="134"/>
      <c r="K118" s="134"/>
      <c r="L118" s="134"/>
      <c r="M118" s="134"/>
      <c r="N118" s="134"/>
      <c r="O118" s="172"/>
    </row>
    <row r="119" spans="2:15" x14ac:dyDescent="0.3">
      <c r="B119" s="171" t="str">
        <f>Риски!D53</f>
        <v>Консолидация</v>
      </c>
      <c r="C119" s="134"/>
      <c r="D119" s="140">
        <f>SUMIF(Риски!$G$29:$G$60,'Стратегия аудита'!B119,Риски!$F$29:$F$60)</f>
        <v>0</v>
      </c>
      <c r="E119" s="141">
        <f t="shared" si="13"/>
        <v>6</v>
      </c>
      <c r="F119" s="134"/>
      <c r="G119" s="134"/>
      <c r="H119" s="134"/>
      <c r="I119" s="143" t="str">
        <f t="shared" si="14"/>
        <v>Ошибка</v>
      </c>
      <c r="J119" s="134"/>
      <c r="K119" s="134"/>
      <c r="L119" s="134"/>
      <c r="M119" s="134"/>
      <c r="N119" s="134"/>
      <c r="O119" s="172"/>
    </row>
    <row r="120" spans="2:15" x14ac:dyDescent="0.3">
      <c r="B120" s="171" t="str">
        <f>Риски!D54</f>
        <v>Условные и прочие обязательства</v>
      </c>
      <c r="C120" s="134"/>
      <c r="D120" s="140">
        <f>SUMIF(Риски!$G$29:$G$60,'Стратегия аудита'!B120,Риски!$F$29:$F$60)</f>
        <v>0</v>
      </c>
      <c r="E120" s="141">
        <f t="shared" si="13"/>
        <v>6</v>
      </c>
      <c r="F120" s="134"/>
      <c r="G120" s="134"/>
      <c r="H120" s="134"/>
      <c r="I120" s="143" t="str">
        <f t="shared" si="14"/>
        <v>Ошибка</v>
      </c>
      <c r="J120" s="134"/>
      <c r="K120" s="134"/>
      <c r="L120" s="134"/>
      <c r="M120" s="134"/>
      <c r="N120" s="134"/>
      <c r="O120" s="172"/>
    </row>
    <row r="121" spans="2:15" x14ac:dyDescent="0.3">
      <c r="B121" s="171" t="str">
        <f>Риски!D55</f>
        <v>Операции со связанными сторонами</v>
      </c>
      <c r="C121" s="134"/>
      <c r="D121" s="140">
        <f>SUMIF(Риски!$G$29:$G$60,'Стратегия аудита'!B121,Риски!$F$29:$F$60)</f>
        <v>0</v>
      </c>
      <c r="E121" s="141">
        <f t="shared" si="13"/>
        <v>6</v>
      </c>
      <c r="F121" s="134"/>
      <c r="G121" s="134"/>
      <c r="H121" s="134"/>
      <c r="I121" s="143" t="str">
        <f t="shared" si="14"/>
        <v>Ошибка</v>
      </c>
      <c r="J121" s="134"/>
      <c r="K121" s="134"/>
      <c r="L121" s="134"/>
      <c r="M121" s="134"/>
      <c r="N121" s="134"/>
      <c r="O121" s="172"/>
    </row>
    <row r="122" spans="2:15" x14ac:dyDescent="0.3">
      <c r="B122" s="171" t="str">
        <f>Риски!D56</f>
        <v>Финансовые инструменты</v>
      </c>
      <c r="C122" s="134"/>
      <c r="D122" s="140">
        <f>SUMIF(Риски!$G$29:$G$60,'Стратегия аудита'!B122,Риски!$F$29:$F$60)</f>
        <v>0</v>
      </c>
      <c r="E122" s="141">
        <f t="shared" si="13"/>
        <v>6</v>
      </c>
      <c r="F122" s="134"/>
      <c r="G122" s="134"/>
      <c r="H122" s="134"/>
      <c r="I122" s="143" t="str">
        <f t="shared" si="14"/>
        <v>Ошибка</v>
      </c>
      <c r="J122" s="134"/>
      <c r="K122" s="134"/>
      <c r="L122" s="134"/>
      <c r="M122" s="134"/>
      <c r="N122" s="134"/>
      <c r="O122" s="172"/>
    </row>
    <row r="123" spans="2:15" x14ac:dyDescent="0.3">
      <c r="B123" s="171" t="str">
        <f>Риски!D57</f>
        <v>Все области</v>
      </c>
      <c r="C123" s="134"/>
      <c r="D123" s="140">
        <f>SUMIF(Риски!$G$29:$G$60,'Стратегия аудита'!B123,Риски!$F$29:$F$60)</f>
        <v>0</v>
      </c>
      <c r="E123" s="141">
        <f t="shared" si="13"/>
        <v>6</v>
      </c>
      <c r="F123" s="134"/>
      <c r="G123" s="134"/>
      <c r="H123" s="134"/>
      <c r="I123" s="143" t="str">
        <f t="shared" si="14"/>
        <v>Ошибка</v>
      </c>
      <c r="J123" s="134"/>
      <c r="K123" s="134"/>
      <c r="L123" s="134"/>
      <c r="M123" s="134"/>
      <c r="N123" s="134"/>
      <c r="O123" s="172"/>
    </row>
    <row r="124" spans="2:15" x14ac:dyDescent="0.3">
      <c r="B124" s="171" t="str">
        <f>Риски!D58</f>
        <v>Все области</v>
      </c>
      <c r="C124" s="134"/>
      <c r="D124" s="140">
        <f>SUMIF(Риски!$G$29:$G$60,'Стратегия аудита'!B124,Риски!$F$29:$F$60)</f>
        <v>0</v>
      </c>
      <c r="E124" s="141">
        <f t="shared" si="13"/>
        <v>6</v>
      </c>
      <c r="F124" s="134"/>
      <c r="G124" s="134"/>
      <c r="H124" s="134"/>
      <c r="I124" s="143" t="str">
        <f t="shared" si="14"/>
        <v>Ошибка</v>
      </c>
      <c r="J124" s="134"/>
      <c r="K124" s="134"/>
      <c r="L124" s="134"/>
      <c r="M124" s="134"/>
      <c r="N124" s="134"/>
      <c r="O124" s="172"/>
    </row>
    <row r="125" spans="2:15" x14ac:dyDescent="0.3">
      <c r="B125" s="171" t="str">
        <f>Риски!D59</f>
        <v>Все области</v>
      </c>
      <c r="C125" s="134"/>
      <c r="D125" s="140">
        <f>SUMIF(Риски!$G$29:$G$60,'Стратегия аудита'!B125,Риски!$F$29:$F$60)</f>
        <v>0</v>
      </c>
      <c r="E125" s="141">
        <f t="shared" si="13"/>
        <v>6</v>
      </c>
      <c r="F125" s="134"/>
      <c r="G125" s="134"/>
      <c r="H125" s="134"/>
      <c r="I125" s="143" t="str">
        <f t="shared" si="14"/>
        <v>Ошибка</v>
      </c>
      <c r="J125" s="134"/>
      <c r="K125" s="134"/>
      <c r="L125" s="134"/>
      <c r="M125" s="134"/>
      <c r="N125" s="134"/>
      <c r="O125" s="172"/>
    </row>
    <row r="126" spans="2:15" ht="15" thickBot="1" x14ac:dyDescent="0.35">
      <c r="B126" s="173" t="str">
        <f>Риски!D60</f>
        <v>Все области</v>
      </c>
      <c r="C126" s="174"/>
      <c r="D126" s="194">
        <f>SUMIF(Риски!$G$29:$G$60,'Стратегия аудита'!B126,Риски!$F$29:$F$60)</f>
        <v>0</v>
      </c>
      <c r="E126" s="195">
        <f t="shared" si="13"/>
        <v>6</v>
      </c>
      <c r="F126" s="196"/>
      <c r="G126" s="196"/>
      <c r="H126" s="196"/>
      <c r="I126" s="197" t="str">
        <f t="shared" si="14"/>
        <v>Ошибка</v>
      </c>
      <c r="J126" s="174"/>
      <c r="K126" s="174"/>
      <c r="L126" s="174"/>
      <c r="M126" s="174"/>
      <c r="N126" s="174"/>
      <c r="O126" s="175"/>
    </row>
    <row r="127" spans="2:15" x14ac:dyDescent="0.3">
      <c r="B127" s="55">
        <f>Риски!D61</f>
        <v>0</v>
      </c>
    </row>
  </sheetData>
  <mergeCells count="12">
    <mergeCell ref="B7:O7"/>
    <mergeCell ref="B10:O10"/>
    <mergeCell ref="B11:O11"/>
    <mergeCell ref="B14:B16"/>
    <mergeCell ref="C14:E14"/>
    <mergeCell ref="F14:H14"/>
    <mergeCell ref="I14:I16"/>
    <mergeCell ref="J14:J16"/>
    <mergeCell ref="K14:O15"/>
    <mergeCell ref="C15:C16"/>
    <mergeCell ref="D15:D16"/>
    <mergeCell ref="E15:E16"/>
  </mergeCells>
  <conditionalFormatting sqref="D17:F18 F19:F111 G18:H111 D19:E126">
    <cfRule type="expression" dxfId="1" priority="1" stopIfTrue="1">
      <formula>$C17=10</formula>
    </cfRule>
    <cfRule type="expression" dxfId="0" priority="2" stopIfTrue="1">
      <formula>$C17&lt;&gt;10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6"/>
  <sheetViews>
    <sheetView zoomScale="80" zoomScaleNormal="80" workbookViewId="0">
      <selection activeCell="B1" sqref="B1"/>
    </sheetView>
  </sheetViews>
  <sheetFormatPr defaultRowHeight="14.4" x14ac:dyDescent="0.3"/>
  <cols>
    <col min="1" max="1" width="4.109375" customWidth="1"/>
    <col min="2" max="2" width="62.88671875" customWidth="1"/>
  </cols>
  <sheetData>
    <row r="2" spans="2:2" x14ac:dyDescent="0.3">
      <c r="B2" t="s">
        <v>124</v>
      </c>
    </row>
    <row r="3" spans="2:2" x14ac:dyDescent="0.3">
      <c r="B3" t="s">
        <v>125</v>
      </c>
    </row>
    <row r="6" spans="2:2" x14ac:dyDescent="0.3">
      <c r="B6" s="360" t="s">
        <v>150</v>
      </c>
    </row>
    <row r="7" spans="2:2" x14ac:dyDescent="0.3">
      <c r="B7" s="361"/>
    </row>
    <row r="8" spans="2:2" x14ac:dyDescent="0.3">
      <c r="B8" s="361"/>
    </row>
    <row r="9" spans="2:2" ht="15" x14ac:dyDescent="0.35">
      <c r="B9" s="49" t="s">
        <v>94</v>
      </c>
    </row>
    <row r="10" spans="2:2" ht="15" x14ac:dyDescent="0.35">
      <c r="B10" s="49" t="s">
        <v>112</v>
      </c>
    </row>
    <row r="11" spans="2:2" ht="15" x14ac:dyDescent="0.35">
      <c r="B11" s="50" t="s">
        <v>105</v>
      </c>
    </row>
    <row r="12" spans="2:2" ht="15" x14ac:dyDescent="0.35">
      <c r="B12" s="49" t="s">
        <v>95</v>
      </c>
    </row>
    <row r="13" spans="2:2" ht="15" x14ac:dyDescent="0.35">
      <c r="B13" s="51" t="s">
        <v>96</v>
      </c>
    </row>
    <row r="14" spans="2:2" ht="15" x14ac:dyDescent="0.35">
      <c r="B14" s="49" t="s">
        <v>97</v>
      </c>
    </row>
    <row r="15" spans="2:2" ht="15" x14ac:dyDescent="0.35">
      <c r="B15" s="51" t="s">
        <v>107</v>
      </c>
    </row>
    <row r="16" spans="2:2" ht="15" x14ac:dyDescent="0.35">
      <c r="B16" s="49" t="s">
        <v>98</v>
      </c>
    </row>
    <row r="17" spans="2:2" ht="15" x14ac:dyDescent="0.35">
      <c r="B17" s="50" t="s">
        <v>106</v>
      </c>
    </row>
    <row r="18" spans="2:2" ht="15" x14ac:dyDescent="0.35">
      <c r="B18" s="52" t="s">
        <v>108</v>
      </c>
    </row>
    <row r="19" spans="2:2" ht="15" x14ac:dyDescent="0.35">
      <c r="B19" s="49" t="s">
        <v>99</v>
      </c>
    </row>
    <row r="20" spans="2:2" ht="15" x14ac:dyDescent="0.35">
      <c r="B20" s="49" t="s">
        <v>100</v>
      </c>
    </row>
    <row r="21" spans="2:2" ht="15" x14ac:dyDescent="0.35">
      <c r="B21" s="49" t="s">
        <v>101</v>
      </c>
    </row>
    <row r="22" spans="2:2" ht="15" x14ac:dyDescent="0.35">
      <c r="B22" s="49" t="s">
        <v>102</v>
      </c>
    </row>
    <row r="23" spans="2:2" ht="15" x14ac:dyDescent="0.35">
      <c r="B23" s="49" t="s">
        <v>103</v>
      </c>
    </row>
    <row r="24" spans="2:2" ht="15" x14ac:dyDescent="0.35">
      <c r="B24" s="49" t="s">
        <v>109</v>
      </c>
    </row>
    <row r="25" spans="2:2" ht="15" x14ac:dyDescent="0.35">
      <c r="B25" s="49" t="s">
        <v>110</v>
      </c>
    </row>
    <row r="26" spans="2:2" ht="15" x14ac:dyDescent="0.35">
      <c r="B26" s="49" t="s">
        <v>111</v>
      </c>
    </row>
    <row r="27" spans="2:2" ht="15" x14ac:dyDescent="0.35">
      <c r="B27" s="51" t="s">
        <v>126</v>
      </c>
    </row>
    <row r="29" spans="2:2" ht="15" x14ac:dyDescent="0.35">
      <c r="B29" s="54" t="s">
        <v>149</v>
      </c>
    </row>
    <row r="30" spans="2:2" ht="15" x14ac:dyDescent="0.35">
      <c r="B30" s="53" t="s">
        <v>143</v>
      </c>
    </row>
    <row r="31" spans="2:2" ht="15" x14ac:dyDescent="0.35">
      <c r="B31" s="53" t="s">
        <v>129</v>
      </c>
    </row>
    <row r="32" spans="2:2" ht="15" x14ac:dyDescent="0.35">
      <c r="B32" s="53" t="s">
        <v>144</v>
      </c>
    </row>
    <row r="33" spans="2:2" ht="15" x14ac:dyDescent="0.35">
      <c r="B33" s="53" t="s">
        <v>145</v>
      </c>
    </row>
    <row r="34" spans="2:2" ht="15" x14ac:dyDescent="0.35">
      <c r="B34" s="53" t="s">
        <v>146</v>
      </c>
    </row>
    <row r="35" spans="2:2" ht="15" x14ac:dyDescent="0.35">
      <c r="B35" s="53" t="s">
        <v>147</v>
      </c>
    </row>
    <row r="36" spans="2:2" ht="15" x14ac:dyDescent="0.35">
      <c r="B36" s="53" t="s">
        <v>148</v>
      </c>
    </row>
  </sheetData>
  <mergeCells count="1">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80" zoomScaleNormal="80" workbookViewId="0">
      <selection activeCell="B2" sqref="B2"/>
    </sheetView>
  </sheetViews>
  <sheetFormatPr defaultRowHeight="14.4" x14ac:dyDescent="0.3"/>
  <cols>
    <col min="1" max="1" width="4.21875" style="168" customWidth="1"/>
    <col min="2" max="2" width="18.77734375" style="168" customWidth="1"/>
    <col min="3" max="3" width="71.5546875" style="168" customWidth="1"/>
    <col min="4" max="4" width="43.21875" style="168" customWidth="1"/>
    <col min="5" max="6" width="14" style="168" customWidth="1"/>
    <col min="7" max="7" width="57" style="168" customWidth="1"/>
    <col min="8" max="16384" width="8.88671875" style="168"/>
  </cols>
  <sheetData>
    <row r="1" spans="2:7" s="153" customFormat="1" x14ac:dyDescent="0.3"/>
    <row r="2" spans="2:7" s="153" customFormat="1" ht="15" thickBot="1" x14ac:dyDescent="0.35">
      <c r="B2" s="154" t="s">
        <v>187</v>
      </c>
    </row>
    <row r="3" spans="2:7" s="153" customFormat="1" x14ac:dyDescent="0.3">
      <c r="B3" s="374" t="s">
        <v>132</v>
      </c>
      <c r="C3" s="377" t="s">
        <v>131</v>
      </c>
      <c r="D3" s="377" t="s">
        <v>151</v>
      </c>
      <c r="E3" s="382" t="s">
        <v>153</v>
      </c>
      <c r="F3" s="362" t="s">
        <v>142</v>
      </c>
      <c r="G3" s="365" t="s">
        <v>152</v>
      </c>
    </row>
    <row r="4" spans="2:7" s="153" customFormat="1" x14ac:dyDescent="0.3">
      <c r="B4" s="375"/>
      <c r="C4" s="378"/>
      <c r="D4" s="380"/>
      <c r="E4" s="383"/>
      <c r="F4" s="363"/>
      <c r="G4" s="365"/>
    </row>
    <row r="5" spans="2:7" s="153" customFormat="1" ht="15" thickBot="1" x14ac:dyDescent="0.35">
      <c r="B5" s="376"/>
      <c r="C5" s="379"/>
      <c r="D5" s="381"/>
      <c r="E5" s="384"/>
      <c r="F5" s="364"/>
      <c r="G5" s="366"/>
    </row>
    <row r="6" spans="2:7" s="153" customFormat="1" x14ac:dyDescent="0.3">
      <c r="B6" s="367" t="s">
        <v>127</v>
      </c>
      <c r="C6" s="368"/>
      <c r="D6" s="368"/>
      <c r="E6" s="155"/>
      <c r="F6" s="156"/>
      <c r="G6" s="157"/>
    </row>
    <row r="7" spans="2:7" s="153" customFormat="1" ht="14.4" customHeight="1" x14ac:dyDescent="0.3">
      <c r="B7" s="158"/>
      <c r="C7" s="159"/>
      <c r="D7" s="159" t="s">
        <v>94</v>
      </c>
      <c r="E7" s="160"/>
      <c r="F7" s="161"/>
      <c r="G7" s="157" t="str">
        <f t="shared" ref="G7:G38" si="0">CONCATENATE(D7,E7)</f>
        <v>Нематериальные активы</v>
      </c>
    </row>
    <row r="8" spans="2:7" s="153" customFormat="1" ht="43.2" x14ac:dyDescent="0.3">
      <c r="B8" s="158">
        <v>1</v>
      </c>
      <c r="C8" s="159" t="s">
        <v>158</v>
      </c>
      <c r="D8" s="159" t="s">
        <v>112</v>
      </c>
      <c r="E8" s="160" t="s">
        <v>140</v>
      </c>
      <c r="F8" s="161">
        <v>10</v>
      </c>
      <c r="G8" s="157" t="str">
        <f t="shared" si="0"/>
        <v>Основные средстваО</v>
      </c>
    </row>
    <row r="9" spans="2:7" s="153" customFormat="1" ht="15" customHeight="1" x14ac:dyDescent="0.3">
      <c r="B9" s="158"/>
      <c r="C9" s="159"/>
      <c r="D9" s="159" t="s">
        <v>105</v>
      </c>
      <c r="E9" s="160"/>
      <c r="F9" s="161"/>
      <c r="G9" s="157" t="str">
        <f t="shared" si="0"/>
        <v>Финансовые вложения, долго- и краткосрочные</v>
      </c>
    </row>
    <row r="10" spans="2:7" s="153" customFormat="1" ht="57.6" x14ac:dyDescent="0.3">
      <c r="B10" s="158">
        <v>2</v>
      </c>
      <c r="C10" s="162" t="s">
        <v>256</v>
      </c>
      <c r="D10" s="159" t="s">
        <v>95</v>
      </c>
      <c r="E10" s="160" t="s">
        <v>140</v>
      </c>
      <c r="F10" s="161">
        <v>10</v>
      </c>
      <c r="G10" s="157" t="str">
        <f t="shared" si="0"/>
        <v>ЗапасыО</v>
      </c>
    </row>
    <row r="11" spans="2:7" s="153" customFormat="1" ht="13.8" customHeight="1" x14ac:dyDescent="0.3">
      <c r="B11" s="158"/>
      <c r="C11" s="159"/>
      <c r="D11" s="162" t="s">
        <v>96</v>
      </c>
      <c r="E11" s="160"/>
      <c r="F11" s="161"/>
      <c r="G11" s="157" t="str">
        <f t="shared" si="0"/>
        <v>Дебиторская задолженность</v>
      </c>
    </row>
    <row r="12" spans="2:7" s="153" customFormat="1" ht="13.8" customHeight="1" x14ac:dyDescent="0.3">
      <c r="B12" s="158"/>
      <c r="C12" s="159"/>
      <c r="D12" s="159" t="s">
        <v>97</v>
      </c>
      <c r="E12" s="160"/>
      <c r="F12" s="161"/>
      <c r="G12" s="157" t="str">
        <f t="shared" si="0"/>
        <v>Денежные средства</v>
      </c>
    </row>
    <row r="13" spans="2:7" s="153" customFormat="1" ht="13.8" customHeight="1" x14ac:dyDescent="0.3">
      <c r="B13" s="158"/>
      <c r="C13" s="159"/>
      <c r="D13" s="162" t="s">
        <v>107</v>
      </c>
      <c r="E13" s="160"/>
      <c r="F13" s="161"/>
      <c r="G13" s="157" t="str">
        <f t="shared" si="0"/>
        <v>Кредиты и займы полученные, долго- и краткосрочные</v>
      </c>
    </row>
    <row r="14" spans="2:7" s="153" customFormat="1" ht="13.8" customHeight="1" x14ac:dyDescent="0.3">
      <c r="B14" s="158"/>
      <c r="D14" s="159" t="s">
        <v>98</v>
      </c>
      <c r="E14" s="160"/>
      <c r="F14" s="161"/>
      <c r="G14" s="157" t="str">
        <f t="shared" si="0"/>
        <v>Кредиторская задолженность</v>
      </c>
    </row>
    <row r="15" spans="2:7" s="153" customFormat="1" ht="13.8" customHeight="1" x14ac:dyDescent="0.3">
      <c r="B15" s="158"/>
      <c r="C15" s="159"/>
      <c r="D15" s="159" t="s">
        <v>106</v>
      </c>
      <c r="E15" s="160"/>
      <c r="F15" s="161"/>
      <c r="G15" s="157" t="str">
        <f t="shared" si="0"/>
        <v>Задолженность по налогам</v>
      </c>
    </row>
    <row r="16" spans="2:7" s="153" customFormat="1" ht="27" customHeight="1" x14ac:dyDescent="0.3">
      <c r="B16" s="158">
        <v>3</v>
      </c>
      <c r="C16" s="162" t="s">
        <v>257</v>
      </c>
      <c r="D16" s="163" t="s">
        <v>108</v>
      </c>
      <c r="E16" s="160" t="s">
        <v>138</v>
      </c>
      <c r="F16" s="161">
        <v>6</v>
      </c>
      <c r="G16" s="157" t="str">
        <f t="shared" si="0"/>
        <v>Резервы, долго- и краткосрочныеП</v>
      </c>
    </row>
    <row r="17" spans="2:7" s="153" customFormat="1" ht="13.2" customHeight="1" x14ac:dyDescent="0.3">
      <c r="B17" s="158"/>
      <c r="C17" s="159"/>
      <c r="D17" s="159" t="s">
        <v>99</v>
      </c>
      <c r="E17" s="160"/>
      <c r="F17" s="161"/>
      <c r="G17" s="157" t="str">
        <f t="shared" si="0"/>
        <v>Уставный капитал</v>
      </c>
    </row>
    <row r="18" spans="2:7" s="153" customFormat="1" ht="13.2" customHeight="1" x14ac:dyDescent="0.3">
      <c r="B18" s="158"/>
      <c r="C18" s="159"/>
      <c r="D18" s="159" t="s">
        <v>100</v>
      </c>
      <c r="E18" s="160"/>
      <c r="F18" s="161"/>
      <c r="G18" s="157" t="str">
        <f t="shared" si="0"/>
        <v>Резерв переоценки</v>
      </c>
    </row>
    <row r="19" spans="2:7" s="153" customFormat="1" ht="13.2" customHeight="1" x14ac:dyDescent="0.3">
      <c r="B19" s="158"/>
      <c r="C19" s="159"/>
      <c r="D19" s="159" t="s">
        <v>101</v>
      </c>
      <c r="E19" s="160"/>
      <c r="F19" s="161"/>
      <c r="G19" s="157" t="str">
        <f t="shared" si="0"/>
        <v>Нераспределенная прибыль</v>
      </c>
    </row>
    <row r="20" spans="2:7" s="153" customFormat="1" ht="13.2" customHeight="1" x14ac:dyDescent="0.3">
      <c r="B20" s="158"/>
      <c r="C20" s="159"/>
      <c r="D20" s="159" t="s">
        <v>102</v>
      </c>
      <c r="E20" s="160"/>
      <c r="F20" s="161"/>
      <c r="G20" s="157" t="str">
        <f t="shared" si="0"/>
        <v>Выручка</v>
      </c>
    </row>
    <row r="21" spans="2:7" s="153" customFormat="1" ht="13.2" customHeight="1" x14ac:dyDescent="0.3">
      <c r="B21" s="158"/>
      <c r="C21" s="159"/>
      <c r="D21" s="159" t="s">
        <v>103</v>
      </c>
      <c r="E21" s="160"/>
      <c r="F21" s="161"/>
      <c r="G21" s="157" t="str">
        <f t="shared" si="0"/>
        <v>Себестоимость</v>
      </c>
    </row>
    <row r="22" spans="2:7" s="153" customFormat="1" ht="13.2" customHeight="1" x14ac:dyDescent="0.3">
      <c r="B22" s="158"/>
      <c r="C22" s="159"/>
      <c r="D22" s="159" t="s">
        <v>109</v>
      </c>
      <c r="E22" s="160"/>
      <c r="F22" s="161"/>
      <c r="G22" s="157" t="str">
        <f t="shared" si="0"/>
        <v>Административные и коммерческие расходы</v>
      </c>
    </row>
    <row r="23" spans="2:7" s="153" customFormat="1" ht="13.2" customHeight="1" x14ac:dyDescent="0.3">
      <c r="B23" s="158"/>
      <c r="C23" s="159"/>
      <c r="D23" s="159" t="s">
        <v>110</v>
      </c>
      <c r="E23" s="160"/>
      <c r="F23" s="161"/>
      <c r="G23" s="157" t="str">
        <f t="shared" si="0"/>
        <v>Финансовые доходы</v>
      </c>
    </row>
    <row r="24" spans="2:7" s="153" customFormat="1" ht="13.2" customHeight="1" x14ac:dyDescent="0.3">
      <c r="B24" s="158"/>
      <c r="C24" s="159"/>
      <c r="D24" s="159" t="s">
        <v>111</v>
      </c>
      <c r="E24" s="160"/>
      <c r="F24" s="161"/>
      <c r="G24" s="157" t="str">
        <f t="shared" si="0"/>
        <v>Финансовые расходы</v>
      </c>
    </row>
    <row r="25" spans="2:7" s="153" customFormat="1" ht="13.2" customHeight="1" x14ac:dyDescent="0.3">
      <c r="B25" s="158"/>
      <c r="C25" s="159"/>
      <c r="D25" s="162" t="s">
        <v>126</v>
      </c>
      <c r="E25" s="160"/>
      <c r="F25" s="161"/>
      <c r="G25" s="157" t="str">
        <f t="shared" si="0"/>
        <v>Налоги (ОФР)</v>
      </c>
    </row>
    <row r="26" spans="2:7" s="153" customFormat="1" ht="13.2" customHeight="1" thickBot="1" x14ac:dyDescent="0.35">
      <c r="B26" s="164"/>
      <c r="C26" s="165"/>
      <c r="D26" s="165"/>
      <c r="E26" s="166"/>
      <c r="F26" s="167"/>
      <c r="G26" s="157" t="str">
        <f t="shared" si="0"/>
        <v/>
      </c>
    </row>
    <row r="27" spans="2:7" s="153" customFormat="1" x14ac:dyDescent="0.3">
      <c r="B27" s="369" t="s">
        <v>128</v>
      </c>
      <c r="C27" s="370"/>
      <c r="D27" s="370"/>
      <c r="E27" s="370"/>
      <c r="F27" s="371"/>
      <c r="G27" s="157" t="str">
        <f t="shared" si="0"/>
        <v/>
      </c>
    </row>
    <row r="28" spans="2:7" s="153" customFormat="1" ht="28.8" x14ac:dyDescent="0.3">
      <c r="B28" s="158">
        <v>4</v>
      </c>
      <c r="C28" s="159" t="s">
        <v>258</v>
      </c>
      <c r="D28" s="372" t="str">
        <f>'Области ФО'!B30</f>
        <v>Подготовка финансовой отчетности</v>
      </c>
      <c r="E28" s="373"/>
      <c r="F28" s="161">
        <v>10</v>
      </c>
      <c r="G28" s="157" t="str">
        <f t="shared" si="0"/>
        <v>Подготовка финансовой отчетности</v>
      </c>
    </row>
    <row r="29" spans="2:7" s="153" customFormat="1" ht="13.8" customHeight="1" x14ac:dyDescent="0.3">
      <c r="B29" s="158"/>
      <c r="C29" s="159"/>
      <c r="D29" s="372" t="str">
        <f>'Области ФО'!B31</f>
        <v>События после отчетной даты</v>
      </c>
      <c r="E29" s="373"/>
      <c r="F29" s="161"/>
      <c r="G29" s="157" t="str">
        <f t="shared" si="0"/>
        <v>События после отчетной даты</v>
      </c>
    </row>
    <row r="30" spans="2:7" s="153" customFormat="1" ht="13.8" customHeight="1" x14ac:dyDescent="0.3">
      <c r="B30" s="158"/>
      <c r="C30" s="159"/>
      <c r="D30" s="372" t="str">
        <f>'Области ФО'!B32</f>
        <v>Непрерывность деятельности</v>
      </c>
      <c r="E30" s="373"/>
      <c r="F30" s="161"/>
      <c r="G30" s="157" t="str">
        <f t="shared" si="0"/>
        <v>Непрерывность деятельности</v>
      </c>
    </row>
    <row r="31" spans="2:7" s="153" customFormat="1" ht="13.8" customHeight="1" x14ac:dyDescent="0.3">
      <c r="B31" s="158"/>
      <c r="C31" s="159"/>
      <c r="D31" s="372" t="str">
        <f>'Области ФО'!B33</f>
        <v>Консолидация</v>
      </c>
      <c r="E31" s="373"/>
      <c r="F31" s="161"/>
      <c r="G31" s="157" t="str">
        <f t="shared" si="0"/>
        <v>Консолидация</v>
      </c>
    </row>
    <row r="32" spans="2:7" s="153" customFormat="1" ht="13.8" customHeight="1" x14ac:dyDescent="0.3">
      <c r="B32" s="158"/>
      <c r="C32" s="159"/>
      <c r="D32" s="372" t="str">
        <f>'Области ФО'!B34</f>
        <v>Условные и прочие обязательства</v>
      </c>
      <c r="E32" s="373"/>
      <c r="F32" s="161"/>
      <c r="G32" s="157" t="str">
        <f t="shared" si="0"/>
        <v>Условные и прочие обязательства</v>
      </c>
    </row>
    <row r="33" spans="2:7" s="153" customFormat="1" ht="13.8" customHeight="1" x14ac:dyDescent="0.3">
      <c r="B33" s="158"/>
      <c r="C33" s="159"/>
      <c r="D33" s="372" t="str">
        <f>'Области ФО'!B35</f>
        <v>Операции со связанными сторонами</v>
      </c>
      <c r="E33" s="373"/>
      <c r="F33" s="161"/>
      <c r="G33" s="157" t="str">
        <f t="shared" si="0"/>
        <v>Операции со связанными сторонами</v>
      </c>
    </row>
    <row r="34" spans="2:7" s="153" customFormat="1" ht="13.8" customHeight="1" x14ac:dyDescent="0.3">
      <c r="B34" s="158"/>
      <c r="C34" s="159"/>
      <c r="D34" s="372" t="str">
        <f>'Области ФО'!B36</f>
        <v>Финансовые инструменты</v>
      </c>
      <c r="E34" s="373"/>
      <c r="F34" s="161"/>
      <c r="G34" s="157" t="str">
        <f t="shared" si="0"/>
        <v>Финансовые инструменты</v>
      </c>
    </row>
    <row r="35" spans="2:7" s="153" customFormat="1" ht="13.8" customHeight="1" x14ac:dyDescent="0.3">
      <c r="B35" s="158"/>
      <c r="C35" s="159"/>
      <c r="D35" s="372" t="s">
        <v>130</v>
      </c>
      <c r="E35" s="373"/>
      <c r="F35" s="161"/>
      <c r="G35" s="157" t="str">
        <f t="shared" si="0"/>
        <v>Все области</v>
      </c>
    </row>
    <row r="36" spans="2:7" s="153" customFormat="1" ht="13.8" customHeight="1" x14ac:dyDescent="0.3">
      <c r="B36" s="158"/>
      <c r="C36" s="159"/>
      <c r="D36" s="372" t="s">
        <v>130</v>
      </c>
      <c r="E36" s="373"/>
      <c r="F36" s="161"/>
      <c r="G36" s="157" t="str">
        <f t="shared" si="0"/>
        <v>Все области</v>
      </c>
    </row>
    <row r="37" spans="2:7" s="153" customFormat="1" ht="13.8" customHeight="1" x14ac:dyDescent="0.3">
      <c r="B37" s="158"/>
      <c r="C37" s="159"/>
      <c r="D37" s="372" t="s">
        <v>130</v>
      </c>
      <c r="E37" s="373"/>
      <c r="F37" s="161"/>
      <c r="G37" s="157" t="str">
        <f t="shared" si="0"/>
        <v>Все области</v>
      </c>
    </row>
    <row r="38" spans="2:7" s="153" customFormat="1" ht="13.8" customHeight="1" thickBot="1" x14ac:dyDescent="0.35">
      <c r="B38" s="164"/>
      <c r="C38" s="165"/>
      <c r="D38" s="385" t="s">
        <v>130</v>
      </c>
      <c r="E38" s="386"/>
      <c r="F38" s="167"/>
      <c r="G38" s="157" t="str">
        <f t="shared" si="0"/>
        <v>Все области</v>
      </c>
    </row>
    <row r="39" spans="2:7" s="153" customFormat="1" x14ac:dyDescent="0.3"/>
    <row r="40" spans="2:7" s="153" customFormat="1" x14ac:dyDescent="0.3"/>
  </sheetData>
  <mergeCells count="19">
    <mergeCell ref="D37:E37"/>
    <mergeCell ref="D38:E38"/>
    <mergeCell ref="D31:E31"/>
    <mergeCell ref="D32:E32"/>
    <mergeCell ref="D33:E33"/>
    <mergeCell ref="D34:E34"/>
    <mergeCell ref="D35:E35"/>
    <mergeCell ref="D36:E36"/>
    <mergeCell ref="D29:E29"/>
    <mergeCell ref="D30:E30"/>
    <mergeCell ref="B3:B5"/>
    <mergeCell ref="C3:C5"/>
    <mergeCell ref="D3:D5"/>
    <mergeCell ref="E3:E5"/>
    <mergeCell ref="F3:F5"/>
    <mergeCell ref="G3:G5"/>
    <mergeCell ref="B6:D6"/>
    <mergeCell ref="B27:F27"/>
    <mergeCell ref="D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Понимание бизнеса и СВК</vt:lpstr>
      <vt:lpstr>Риски ПОД_ФТ</vt:lpstr>
      <vt:lpstr>ПАО</vt:lpstr>
      <vt:lpstr>Риски</vt:lpstr>
      <vt:lpstr>КДЗА</vt:lpstr>
      <vt:lpstr>Стратегия аудита</vt:lpstr>
      <vt:lpstr>Области ФО</vt:lpstr>
      <vt:lpstr>Пример</vt:lpstr>
      <vt:lpstr>'Риски ПОД_ФТ'!_ftn1</vt:lpstr>
      <vt:lpstr>'Риски ПОД_ФТ'!_ftn2</vt:lpstr>
      <vt:lpstr>'Риски ПОД_ФТ'!_ftn3</vt:lpstr>
      <vt:lpstr>'Риски ПОД_ФТ'!_ftnref1</vt:lpstr>
      <vt:lpstr>'Риски ПОД_ФТ'!_ftnref2</vt:lpstr>
      <vt:lpstr>'Риски ПОД_ФТ'!_ftnref3</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ОМАиКК</dc:creator>
  <cp:lastModifiedBy>Алла Ежова</cp:lastModifiedBy>
  <dcterms:created xsi:type="dcterms:W3CDTF">2016-12-26T12:19:44Z</dcterms:created>
  <dcterms:modified xsi:type="dcterms:W3CDTF">2018-12-17T07:13:19Z</dcterms:modified>
</cp:coreProperties>
</file>